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comments2.xml" ContentType="application/vnd.openxmlformats-officedocument.spreadsheetml.comment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defaultThemeVersion="124226"/>
  <bookViews>
    <workbookView xWindow="-15" yWindow="6210" windowWidth="22275" windowHeight="6270" activeTab="2"/>
  </bookViews>
  <sheets>
    <sheet name="Read me" sheetId="7" r:id="rId1"/>
    <sheet name="Requirement Summary" sheetId="8" r:id="rId2"/>
    <sheet name="Eff Conc." sheetId="11" r:id="rId3"/>
    <sheet name="Eff Loads" sheetId="4" r:id="rId4"/>
    <sheet name="Eff QAQC MLs" sheetId="5" r:id="rId5"/>
  </sheets>
  <calcPr calcId="125725"/>
</workbook>
</file>

<file path=xl/calcChain.xml><?xml version="1.0" encoding="utf-8"?>
<calcChain xmlns="http://schemas.openxmlformats.org/spreadsheetml/2006/main">
  <c r="G24" i="11"/>
  <c r="F24"/>
  <c r="G25"/>
  <c r="F25"/>
  <c r="R66" i="4" l="1"/>
  <c r="R65"/>
  <c r="R64"/>
  <c r="R63"/>
  <c r="R62"/>
  <c r="R61"/>
  <c r="R60"/>
  <c r="R59"/>
  <c r="R58"/>
  <c r="R57"/>
  <c r="R56"/>
  <c r="R55"/>
  <c r="R54"/>
  <c r="R53"/>
  <c r="R52"/>
  <c r="R51"/>
  <c r="R50"/>
  <c r="R49"/>
  <c r="R48"/>
  <c r="R47"/>
  <c r="R46"/>
  <c r="R45"/>
  <c r="R44"/>
  <c r="R43"/>
  <c r="R42"/>
  <c r="R41"/>
  <c r="R40"/>
  <c r="R39"/>
  <c r="R38"/>
  <c r="R37"/>
  <c r="R36"/>
  <c r="R35"/>
  <c r="R34"/>
  <c r="R33"/>
  <c r="R32"/>
  <c r="R31"/>
  <c r="R30"/>
  <c r="R29"/>
  <c r="R28"/>
  <c r="R27"/>
  <c r="R26"/>
  <c r="R25"/>
  <c r="R24"/>
  <c r="R23"/>
  <c r="R22"/>
  <c r="R21"/>
  <c r="R20"/>
  <c r="R19"/>
  <c r="R18"/>
  <c r="R17"/>
  <c r="R16"/>
  <c r="R15"/>
  <c r="R14"/>
  <c r="R13"/>
  <c r="R12"/>
  <c r="R11"/>
  <c r="R10"/>
  <c r="R9"/>
  <c r="R8"/>
  <c r="R7"/>
  <c r="K7" l="1"/>
  <c r="A1" i="8" l="1"/>
  <c r="A3" i="5" l="1"/>
  <c r="A2"/>
  <c r="A3" i="4"/>
  <c r="A2"/>
  <c r="G18" i="11" l="1"/>
  <c r="F18"/>
  <c r="G17"/>
  <c r="F17"/>
  <c r="G16"/>
  <c r="F16"/>
  <c r="G14"/>
  <c r="F14"/>
  <c r="G13"/>
  <c r="F13"/>
  <c r="G11"/>
  <c r="F11"/>
  <c r="G10"/>
  <c r="F10"/>
  <c r="G8"/>
  <c r="F8"/>
  <c r="G7"/>
  <c r="F7"/>
  <c r="F34" l="1"/>
  <c r="G34"/>
  <c r="I7" i="4" l="1"/>
  <c r="A19" i="5" l="1"/>
  <c r="B19"/>
  <c r="A20"/>
  <c r="B20"/>
  <c r="A21"/>
  <c r="B21"/>
  <c r="A22"/>
  <c r="B22"/>
  <c r="A23"/>
  <c r="B23"/>
  <c r="A24"/>
  <c r="B24"/>
  <c r="A25"/>
  <c r="B25"/>
  <c r="A26"/>
  <c r="B26"/>
  <c r="A27"/>
  <c r="B27"/>
  <c r="A28"/>
  <c r="B28"/>
  <c r="A29"/>
  <c r="B29"/>
  <c r="A30"/>
  <c r="B30"/>
  <c r="A31"/>
  <c r="B31"/>
  <c r="A32"/>
  <c r="B32"/>
  <c r="A33"/>
  <c r="B33"/>
  <c r="A34"/>
  <c r="B34"/>
  <c r="A35"/>
  <c r="B35"/>
  <c r="A36"/>
  <c r="B36"/>
  <c r="A37"/>
  <c r="B37"/>
  <c r="A38"/>
  <c r="B38"/>
  <c r="A39"/>
  <c r="B39"/>
  <c r="A40"/>
  <c r="B40"/>
  <c r="A41"/>
  <c r="B41"/>
  <c r="A42"/>
  <c r="B42"/>
  <c r="A43"/>
  <c r="B43"/>
  <c r="A44"/>
  <c r="B44"/>
  <c r="A45"/>
  <c r="B45"/>
  <c r="A46"/>
  <c r="B46"/>
  <c r="A47"/>
  <c r="B47"/>
  <c r="A48"/>
  <c r="B48"/>
  <c r="A49"/>
  <c r="B49"/>
  <c r="A50"/>
  <c r="B50"/>
  <c r="A51"/>
  <c r="B51"/>
  <c r="A52"/>
  <c r="B52"/>
  <c r="A53"/>
  <c r="B53"/>
  <c r="A54"/>
  <c r="B54"/>
  <c r="A55"/>
  <c r="B55"/>
  <c r="A56"/>
  <c r="B56"/>
  <c r="A57"/>
  <c r="B57"/>
  <c r="A58"/>
  <c r="B58"/>
  <c r="A59"/>
  <c r="B59"/>
  <c r="A60"/>
  <c r="B60"/>
  <c r="A61"/>
  <c r="B61"/>
  <c r="A62"/>
  <c r="B62"/>
  <c r="A63"/>
  <c r="B63"/>
  <c r="A64"/>
  <c r="B64"/>
  <c r="A65"/>
  <c r="B65"/>
  <c r="A66"/>
  <c r="B66"/>
  <c r="H28" i="4"/>
  <c r="I28"/>
  <c r="J28"/>
  <c r="K28"/>
  <c r="L28"/>
  <c r="M28"/>
  <c r="N28"/>
  <c r="O28"/>
  <c r="P28"/>
  <c r="Q28"/>
  <c r="H29"/>
  <c r="I29"/>
  <c r="J29"/>
  <c r="K29"/>
  <c r="L29"/>
  <c r="M29"/>
  <c r="N29"/>
  <c r="O29"/>
  <c r="P29"/>
  <c r="Q29"/>
  <c r="H30"/>
  <c r="I30"/>
  <c r="J30"/>
  <c r="K30"/>
  <c r="L30"/>
  <c r="M30"/>
  <c r="N30"/>
  <c r="O30"/>
  <c r="P30"/>
  <c r="Q30"/>
  <c r="H31"/>
  <c r="I31"/>
  <c r="J31"/>
  <c r="K31"/>
  <c r="L31"/>
  <c r="M31"/>
  <c r="N31"/>
  <c r="O31"/>
  <c r="P31"/>
  <c r="Q31"/>
  <c r="H32"/>
  <c r="I32"/>
  <c r="J32"/>
  <c r="K32"/>
  <c r="L32"/>
  <c r="M32"/>
  <c r="N32"/>
  <c r="O32"/>
  <c r="P32"/>
  <c r="Q32"/>
  <c r="H33"/>
  <c r="I33"/>
  <c r="J33"/>
  <c r="K33"/>
  <c r="L33"/>
  <c r="M33"/>
  <c r="N33"/>
  <c r="O33"/>
  <c r="P33"/>
  <c r="Q33"/>
  <c r="H34"/>
  <c r="I34"/>
  <c r="J34"/>
  <c r="K34"/>
  <c r="L34"/>
  <c r="M34"/>
  <c r="N34"/>
  <c r="O34"/>
  <c r="P34"/>
  <c r="Q34"/>
  <c r="H35"/>
  <c r="I35"/>
  <c r="J35"/>
  <c r="K35"/>
  <c r="L35"/>
  <c r="M35"/>
  <c r="N35"/>
  <c r="O35"/>
  <c r="P35"/>
  <c r="Q35"/>
  <c r="H36"/>
  <c r="I36"/>
  <c r="J36"/>
  <c r="K36"/>
  <c r="L36"/>
  <c r="M36"/>
  <c r="N36"/>
  <c r="O36"/>
  <c r="P36"/>
  <c r="Q36"/>
  <c r="H37"/>
  <c r="I37"/>
  <c r="J37"/>
  <c r="K37"/>
  <c r="L37"/>
  <c r="M37"/>
  <c r="N37"/>
  <c r="O37"/>
  <c r="P37"/>
  <c r="Q37"/>
  <c r="H38"/>
  <c r="I38"/>
  <c r="J38"/>
  <c r="K38"/>
  <c r="L38"/>
  <c r="M38"/>
  <c r="N38"/>
  <c r="O38"/>
  <c r="P38"/>
  <c r="Q38"/>
  <c r="H39"/>
  <c r="I39"/>
  <c r="J39"/>
  <c r="K39"/>
  <c r="L39"/>
  <c r="M39"/>
  <c r="N39"/>
  <c r="O39"/>
  <c r="P39"/>
  <c r="Q39"/>
  <c r="H40"/>
  <c r="I40"/>
  <c r="J40"/>
  <c r="K40"/>
  <c r="L40"/>
  <c r="M40"/>
  <c r="N40"/>
  <c r="O40"/>
  <c r="P40"/>
  <c r="Q40"/>
  <c r="H41"/>
  <c r="I41"/>
  <c r="J41"/>
  <c r="K41"/>
  <c r="L41"/>
  <c r="M41"/>
  <c r="N41"/>
  <c r="O41"/>
  <c r="P41"/>
  <c r="Q41"/>
  <c r="H42"/>
  <c r="I42"/>
  <c r="J42"/>
  <c r="K42"/>
  <c r="L42"/>
  <c r="M42"/>
  <c r="N42"/>
  <c r="O42"/>
  <c r="P42"/>
  <c r="Q42"/>
  <c r="H43"/>
  <c r="I43"/>
  <c r="J43"/>
  <c r="K43"/>
  <c r="L43"/>
  <c r="M43"/>
  <c r="N43"/>
  <c r="O43"/>
  <c r="P43"/>
  <c r="Q43"/>
  <c r="H44"/>
  <c r="I44"/>
  <c r="J44"/>
  <c r="K44"/>
  <c r="L44"/>
  <c r="M44"/>
  <c r="N44"/>
  <c r="O44"/>
  <c r="P44"/>
  <c r="Q44"/>
  <c r="H45"/>
  <c r="I45"/>
  <c r="J45"/>
  <c r="K45"/>
  <c r="L45"/>
  <c r="M45"/>
  <c r="N45"/>
  <c r="O45"/>
  <c r="P45"/>
  <c r="Q45"/>
  <c r="H46"/>
  <c r="I46"/>
  <c r="J46"/>
  <c r="K46"/>
  <c r="L46"/>
  <c r="M46"/>
  <c r="N46"/>
  <c r="O46"/>
  <c r="P46"/>
  <c r="Q46"/>
  <c r="H47"/>
  <c r="I47"/>
  <c r="J47"/>
  <c r="K47"/>
  <c r="L47"/>
  <c r="M47"/>
  <c r="N47"/>
  <c r="O47"/>
  <c r="P47"/>
  <c r="Q47"/>
  <c r="H48"/>
  <c r="I48"/>
  <c r="J48"/>
  <c r="K48"/>
  <c r="L48"/>
  <c r="M48"/>
  <c r="N48"/>
  <c r="O48"/>
  <c r="P48"/>
  <c r="Q48"/>
  <c r="H49"/>
  <c r="I49"/>
  <c r="J49"/>
  <c r="K49"/>
  <c r="L49"/>
  <c r="M49"/>
  <c r="N49"/>
  <c r="O49"/>
  <c r="P49"/>
  <c r="Q49"/>
  <c r="H50"/>
  <c r="I50"/>
  <c r="J50"/>
  <c r="K50"/>
  <c r="L50"/>
  <c r="M50"/>
  <c r="N50"/>
  <c r="O50"/>
  <c r="P50"/>
  <c r="Q50"/>
  <c r="H51"/>
  <c r="I51"/>
  <c r="J51"/>
  <c r="K51"/>
  <c r="L51"/>
  <c r="M51"/>
  <c r="N51"/>
  <c r="O51"/>
  <c r="P51"/>
  <c r="Q51"/>
  <c r="H52"/>
  <c r="I52"/>
  <c r="J52"/>
  <c r="K52"/>
  <c r="L52"/>
  <c r="M52"/>
  <c r="N52"/>
  <c r="O52"/>
  <c r="P52"/>
  <c r="Q52"/>
  <c r="H53"/>
  <c r="I53"/>
  <c r="J53"/>
  <c r="K53"/>
  <c r="L53"/>
  <c r="M53"/>
  <c r="N53"/>
  <c r="O53"/>
  <c r="P53"/>
  <c r="Q53"/>
  <c r="H54"/>
  <c r="I54"/>
  <c r="J54"/>
  <c r="K54"/>
  <c r="L54"/>
  <c r="M54"/>
  <c r="N54"/>
  <c r="O54"/>
  <c r="P54"/>
  <c r="Q54"/>
  <c r="H55"/>
  <c r="I55"/>
  <c r="J55"/>
  <c r="K55"/>
  <c r="L55"/>
  <c r="M55"/>
  <c r="N55"/>
  <c r="O55"/>
  <c r="P55"/>
  <c r="Q55"/>
  <c r="H56"/>
  <c r="I56"/>
  <c r="J56"/>
  <c r="K56"/>
  <c r="L56"/>
  <c r="M56"/>
  <c r="N56"/>
  <c r="O56"/>
  <c r="P56"/>
  <c r="Q56"/>
  <c r="H57"/>
  <c r="I57"/>
  <c r="J57"/>
  <c r="K57"/>
  <c r="L57"/>
  <c r="M57"/>
  <c r="N57"/>
  <c r="O57"/>
  <c r="P57"/>
  <c r="Q57"/>
  <c r="H58"/>
  <c r="I58"/>
  <c r="J58"/>
  <c r="K58"/>
  <c r="L58"/>
  <c r="M58"/>
  <c r="N58"/>
  <c r="O58"/>
  <c r="P58"/>
  <c r="Q58"/>
  <c r="H59"/>
  <c r="I59"/>
  <c r="J59"/>
  <c r="K59"/>
  <c r="L59"/>
  <c r="M59"/>
  <c r="N59"/>
  <c r="O59"/>
  <c r="P59"/>
  <c r="Q59"/>
  <c r="H60"/>
  <c r="I60"/>
  <c r="J60"/>
  <c r="K60"/>
  <c r="L60"/>
  <c r="M60"/>
  <c r="N60"/>
  <c r="O60"/>
  <c r="P60"/>
  <c r="Q60"/>
  <c r="H61"/>
  <c r="I61"/>
  <c r="J61"/>
  <c r="K61"/>
  <c r="L61"/>
  <c r="M61"/>
  <c r="N61"/>
  <c r="O61"/>
  <c r="P61"/>
  <c r="Q61"/>
  <c r="H62"/>
  <c r="I62"/>
  <c r="J62"/>
  <c r="K62"/>
  <c r="L62"/>
  <c r="M62"/>
  <c r="N62"/>
  <c r="O62"/>
  <c r="P62"/>
  <c r="Q62"/>
  <c r="H63"/>
  <c r="I63"/>
  <c r="J63"/>
  <c r="K63"/>
  <c r="L63"/>
  <c r="M63"/>
  <c r="N63"/>
  <c r="O63"/>
  <c r="P63"/>
  <c r="Q63"/>
  <c r="H64"/>
  <c r="I64"/>
  <c r="J64"/>
  <c r="K64"/>
  <c r="L64"/>
  <c r="M64"/>
  <c r="N64"/>
  <c r="O64"/>
  <c r="P64"/>
  <c r="Q64"/>
  <c r="H65"/>
  <c r="I65"/>
  <c r="J65"/>
  <c r="K65"/>
  <c r="L65"/>
  <c r="M65"/>
  <c r="N65"/>
  <c r="O65"/>
  <c r="P65"/>
  <c r="Q65"/>
  <c r="H66"/>
  <c r="I66"/>
  <c r="J66"/>
  <c r="K66"/>
  <c r="L66"/>
  <c r="M66"/>
  <c r="N66"/>
  <c r="O66"/>
  <c r="P66"/>
  <c r="Q66"/>
  <c r="A28"/>
  <c r="B28"/>
  <c r="C28"/>
  <c r="D28"/>
  <c r="E28"/>
  <c r="A29"/>
  <c r="B29"/>
  <c r="C29"/>
  <c r="D29"/>
  <c r="E29"/>
  <c r="A30"/>
  <c r="B30"/>
  <c r="C30"/>
  <c r="D30"/>
  <c r="E30"/>
  <c r="A31"/>
  <c r="B31"/>
  <c r="C31"/>
  <c r="D31"/>
  <c r="E31"/>
  <c r="A32"/>
  <c r="B32"/>
  <c r="C32"/>
  <c r="D32"/>
  <c r="E32"/>
  <c r="A33"/>
  <c r="B33"/>
  <c r="C33"/>
  <c r="D33"/>
  <c r="E33"/>
  <c r="A34"/>
  <c r="B34"/>
  <c r="C34"/>
  <c r="D34"/>
  <c r="E34"/>
  <c r="A35"/>
  <c r="B35"/>
  <c r="C35"/>
  <c r="D35"/>
  <c r="E35"/>
  <c r="A36"/>
  <c r="B36"/>
  <c r="C36"/>
  <c r="D36"/>
  <c r="E36"/>
  <c r="A37"/>
  <c r="B37"/>
  <c r="C37"/>
  <c r="D37"/>
  <c r="E37"/>
  <c r="A38"/>
  <c r="B38"/>
  <c r="C38"/>
  <c r="D38"/>
  <c r="E38"/>
  <c r="A39"/>
  <c r="B39"/>
  <c r="C39"/>
  <c r="D39"/>
  <c r="E39"/>
  <c r="A40"/>
  <c r="B40"/>
  <c r="C40"/>
  <c r="D40"/>
  <c r="E40"/>
  <c r="A41"/>
  <c r="B41"/>
  <c r="C41"/>
  <c r="D41"/>
  <c r="E41"/>
  <c r="A42"/>
  <c r="B42"/>
  <c r="C42"/>
  <c r="D42"/>
  <c r="E42"/>
  <c r="A43"/>
  <c r="B43"/>
  <c r="C43"/>
  <c r="D43"/>
  <c r="E43"/>
  <c r="A44"/>
  <c r="B44"/>
  <c r="C44"/>
  <c r="D44"/>
  <c r="E44"/>
  <c r="A45"/>
  <c r="B45"/>
  <c r="C45"/>
  <c r="D45"/>
  <c r="E45"/>
  <c r="A46"/>
  <c r="B46"/>
  <c r="C46"/>
  <c r="D46"/>
  <c r="E46"/>
  <c r="A47"/>
  <c r="B47"/>
  <c r="C47"/>
  <c r="D47"/>
  <c r="E47"/>
  <c r="A48"/>
  <c r="B48"/>
  <c r="C48"/>
  <c r="D48"/>
  <c r="E48"/>
  <c r="A49"/>
  <c r="B49"/>
  <c r="C49"/>
  <c r="D49"/>
  <c r="E49"/>
  <c r="A50"/>
  <c r="B50"/>
  <c r="C50"/>
  <c r="D50"/>
  <c r="E50"/>
  <c r="A51"/>
  <c r="B51"/>
  <c r="C51"/>
  <c r="D51"/>
  <c r="E51"/>
  <c r="A52"/>
  <c r="B52"/>
  <c r="C52"/>
  <c r="D52"/>
  <c r="E52"/>
  <c r="A53"/>
  <c r="B53"/>
  <c r="C53"/>
  <c r="D53"/>
  <c r="E53"/>
  <c r="A54"/>
  <c r="B54"/>
  <c r="C54"/>
  <c r="D54"/>
  <c r="E54"/>
  <c r="A55"/>
  <c r="B55"/>
  <c r="C55"/>
  <c r="D55"/>
  <c r="E55"/>
  <c r="A56"/>
  <c r="B56"/>
  <c r="C56"/>
  <c r="D56"/>
  <c r="E56"/>
  <c r="A57"/>
  <c r="B57"/>
  <c r="C57"/>
  <c r="D57"/>
  <c r="E57"/>
  <c r="A58"/>
  <c r="B58"/>
  <c r="C58"/>
  <c r="D58"/>
  <c r="E58"/>
  <c r="A59"/>
  <c r="B59"/>
  <c r="C59"/>
  <c r="D59"/>
  <c r="E59"/>
  <c r="A60"/>
  <c r="B60"/>
  <c r="C60"/>
  <c r="D60"/>
  <c r="E60"/>
  <c r="A61"/>
  <c r="B61"/>
  <c r="C61"/>
  <c r="D61"/>
  <c r="E61"/>
  <c r="A62"/>
  <c r="B62"/>
  <c r="C62"/>
  <c r="D62"/>
  <c r="E62"/>
  <c r="A63"/>
  <c r="B63"/>
  <c r="C63"/>
  <c r="D63"/>
  <c r="E63"/>
  <c r="A64"/>
  <c r="B64"/>
  <c r="C64"/>
  <c r="D64"/>
  <c r="E64"/>
  <c r="A65"/>
  <c r="B65"/>
  <c r="C65"/>
  <c r="D65"/>
  <c r="E65"/>
  <c r="A66"/>
  <c r="B66"/>
  <c r="C66"/>
  <c r="D66"/>
  <c r="E66"/>
  <c r="G66" i="11"/>
  <c r="G66" i="4" s="1"/>
  <c r="F66" i="11"/>
  <c r="F66" i="4" s="1"/>
  <c r="G65" i="11"/>
  <c r="G65" i="4" s="1"/>
  <c r="F65" i="11"/>
  <c r="F65" i="4" s="1"/>
  <c r="G64" i="11"/>
  <c r="G64" i="4" s="1"/>
  <c r="F64" i="11"/>
  <c r="F64" i="4" s="1"/>
  <c r="G63" i="11"/>
  <c r="G63" i="4" s="1"/>
  <c r="F63" i="11"/>
  <c r="F63" i="4" s="1"/>
  <c r="G62" i="11"/>
  <c r="G62" i="4" s="1"/>
  <c r="F62" i="11"/>
  <c r="F62" i="4" s="1"/>
  <c r="G61" i="11"/>
  <c r="G61" i="4" s="1"/>
  <c r="F61" i="11"/>
  <c r="F61" i="4" s="1"/>
  <c r="G60" i="11"/>
  <c r="G60" i="4" s="1"/>
  <c r="F60" i="11"/>
  <c r="F60" i="4" s="1"/>
  <c r="G59" i="11"/>
  <c r="G59" i="4" s="1"/>
  <c r="F59" i="11"/>
  <c r="F59" i="4" s="1"/>
  <c r="G58" i="11"/>
  <c r="G58" i="4" s="1"/>
  <c r="F58" i="11"/>
  <c r="F58" i="4" s="1"/>
  <c r="G57" i="11"/>
  <c r="G57" i="4" s="1"/>
  <c r="F57" i="11"/>
  <c r="F57" i="4" s="1"/>
  <c r="G56" i="11"/>
  <c r="G56" i="4" s="1"/>
  <c r="F56" i="11"/>
  <c r="F56" i="4" s="1"/>
  <c r="G55" i="11"/>
  <c r="G55" i="4" s="1"/>
  <c r="F55" i="11"/>
  <c r="F55" i="4" s="1"/>
  <c r="G54" i="11"/>
  <c r="G54" i="4" s="1"/>
  <c r="F54" i="11"/>
  <c r="F54" i="4" s="1"/>
  <c r="G53" i="11"/>
  <c r="G53" i="4" s="1"/>
  <c r="F53" i="11"/>
  <c r="F53" i="4" s="1"/>
  <c r="G52" i="11"/>
  <c r="G52" i="4" s="1"/>
  <c r="F52" i="11"/>
  <c r="F52" i="4" s="1"/>
  <c r="G51" i="11"/>
  <c r="G51" i="4" s="1"/>
  <c r="F51" i="11"/>
  <c r="F51" i="4" s="1"/>
  <c r="G50" i="11"/>
  <c r="G50" i="4" s="1"/>
  <c r="F50" i="11"/>
  <c r="F50" i="4" s="1"/>
  <c r="G49" i="11"/>
  <c r="G49" i="4" s="1"/>
  <c r="F49" i="11"/>
  <c r="F49" i="4" s="1"/>
  <c r="G48" i="11"/>
  <c r="G48" i="4" s="1"/>
  <c r="F48" i="11"/>
  <c r="F48" i="4" s="1"/>
  <c r="G47" i="11"/>
  <c r="G47" i="4" s="1"/>
  <c r="F47" i="11"/>
  <c r="F47" i="4" s="1"/>
  <c r="G46" i="11"/>
  <c r="G46" i="4" s="1"/>
  <c r="F46" i="11"/>
  <c r="F46" i="4" s="1"/>
  <c r="G45" i="11"/>
  <c r="G45" i="4" s="1"/>
  <c r="F45" i="11"/>
  <c r="F45" i="4" s="1"/>
  <c r="G44" i="11"/>
  <c r="G44" i="4" s="1"/>
  <c r="F44" i="11"/>
  <c r="F44" i="4" s="1"/>
  <c r="G43" i="11"/>
  <c r="G43" i="4" s="1"/>
  <c r="F43" i="11"/>
  <c r="F43" i="4" s="1"/>
  <c r="G42" i="11"/>
  <c r="G42" i="4" s="1"/>
  <c r="F42" i="11"/>
  <c r="F42" i="4" s="1"/>
  <c r="G41" i="11"/>
  <c r="G41" i="4" s="1"/>
  <c r="F41" i="11"/>
  <c r="F41" i="4" s="1"/>
  <c r="G40" i="11"/>
  <c r="G40" i="4" s="1"/>
  <c r="F40" i="11"/>
  <c r="F40" i="4" s="1"/>
  <c r="G39" i="11"/>
  <c r="G39" i="4" s="1"/>
  <c r="F39" i="11"/>
  <c r="F39" i="4" s="1"/>
  <c r="G38" i="11"/>
  <c r="G38" i="4" s="1"/>
  <c r="F38" i="11"/>
  <c r="F38" i="4" s="1"/>
  <c r="G37" i="11"/>
  <c r="G37" i="4" s="1"/>
  <c r="F37" i="11"/>
  <c r="F37" i="4" s="1"/>
  <c r="G36" i="11"/>
  <c r="G36" i="4" s="1"/>
  <c r="F36" i="11"/>
  <c r="F36" i="4" s="1"/>
  <c r="G35" i="11"/>
  <c r="G35" i="4" s="1"/>
  <c r="F35" i="11"/>
  <c r="F35" i="4" s="1"/>
  <c r="P8" l="1"/>
  <c r="P9"/>
  <c r="P10"/>
  <c r="P11"/>
  <c r="P12"/>
  <c r="P13"/>
  <c r="P14"/>
  <c r="P15"/>
  <c r="P16"/>
  <c r="P17"/>
  <c r="P18"/>
  <c r="P19"/>
  <c r="P20"/>
  <c r="P21"/>
  <c r="P22"/>
  <c r="P23"/>
  <c r="P24"/>
  <c r="P25"/>
  <c r="P26"/>
  <c r="P27"/>
  <c r="P7"/>
  <c r="G18"/>
  <c r="F18"/>
  <c r="G17"/>
  <c r="F17"/>
  <c r="G16"/>
  <c r="F16"/>
  <c r="G15"/>
  <c r="F15"/>
  <c r="G14"/>
  <c r="F14"/>
  <c r="G13"/>
  <c r="F13"/>
  <c r="G12"/>
  <c r="F12"/>
  <c r="G11"/>
  <c r="F11"/>
  <c r="G10"/>
  <c r="F10"/>
  <c r="G9"/>
  <c r="F9"/>
  <c r="G8"/>
  <c r="F8"/>
  <c r="G7"/>
  <c r="F7"/>
  <c r="B18" i="5"/>
  <c r="B17"/>
  <c r="B16"/>
  <c r="B15"/>
  <c r="B14"/>
  <c r="B13"/>
  <c r="B12"/>
  <c r="B11"/>
  <c r="B10"/>
  <c r="B9"/>
  <c r="B8"/>
  <c r="B7"/>
  <c r="A8" l="1"/>
  <c r="A9"/>
  <c r="A10"/>
  <c r="A11"/>
  <c r="A12"/>
  <c r="A13"/>
  <c r="A14"/>
  <c r="A15"/>
  <c r="A16"/>
  <c r="A17"/>
  <c r="A18"/>
  <c r="A7"/>
  <c r="A11" i="4"/>
  <c r="B11"/>
  <c r="C11"/>
  <c r="D11"/>
  <c r="E11"/>
  <c r="H11"/>
  <c r="I11"/>
  <c r="J11"/>
  <c r="K11"/>
  <c r="L11"/>
  <c r="M11"/>
  <c r="N11"/>
  <c r="O11"/>
  <c r="Q11"/>
  <c r="A12"/>
  <c r="B12"/>
  <c r="C12"/>
  <c r="D12"/>
  <c r="E12"/>
  <c r="H12"/>
  <c r="I12"/>
  <c r="J12"/>
  <c r="K12"/>
  <c r="L12"/>
  <c r="M12"/>
  <c r="N12"/>
  <c r="O12"/>
  <c r="Q12"/>
  <c r="A13"/>
  <c r="B13"/>
  <c r="C13"/>
  <c r="D13"/>
  <c r="E13"/>
  <c r="H13"/>
  <c r="I13"/>
  <c r="J13"/>
  <c r="K13"/>
  <c r="L13"/>
  <c r="M13"/>
  <c r="N13"/>
  <c r="O13"/>
  <c r="Q13"/>
  <c r="A14"/>
  <c r="B14"/>
  <c r="C14"/>
  <c r="D14"/>
  <c r="E14"/>
  <c r="H14"/>
  <c r="I14"/>
  <c r="J14"/>
  <c r="K14"/>
  <c r="L14"/>
  <c r="M14"/>
  <c r="N14"/>
  <c r="O14"/>
  <c r="Q14"/>
  <c r="A15"/>
  <c r="B15"/>
  <c r="C15"/>
  <c r="D15"/>
  <c r="E15"/>
  <c r="H15"/>
  <c r="I15"/>
  <c r="J15"/>
  <c r="K15"/>
  <c r="L15"/>
  <c r="M15"/>
  <c r="N15"/>
  <c r="O15"/>
  <c r="Q15"/>
  <c r="A16"/>
  <c r="B16"/>
  <c r="C16"/>
  <c r="D16"/>
  <c r="E16"/>
  <c r="H16"/>
  <c r="I16"/>
  <c r="J16"/>
  <c r="K16"/>
  <c r="L16"/>
  <c r="M16"/>
  <c r="N16"/>
  <c r="O16"/>
  <c r="Q16"/>
  <c r="A17"/>
  <c r="B17"/>
  <c r="C17"/>
  <c r="D17"/>
  <c r="E17"/>
  <c r="H17"/>
  <c r="I17"/>
  <c r="J17"/>
  <c r="K17"/>
  <c r="L17"/>
  <c r="M17"/>
  <c r="N17"/>
  <c r="O17"/>
  <c r="Q17"/>
  <c r="A18"/>
  <c r="B18"/>
  <c r="C18"/>
  <c r="D18"/>
  <c r="E18"/>
  <c r="H18"/>
  <c r="I18"/>
  <c r="J18"/>
  <c r="K18"/>
  <c r="L18"/>
  <c r="M18"/>
  <c r="N18"/>
  <c r="O18"/>
  <c r="Q18"/>
  <c r="A19"/>
  <c r="B19"/>
  <c r="C19"/>
  <c r="D19"/>
  <c r="E19"/>
  <c r="H19"/>
  <c r="I19"/>
  <c r="J19"/>
  <c r="K19"/>
  <c r="L19"/>
  <c r="M19"/>
  <c r="N19"/>
  <c r="O19"/>
  <c r="Q19"/>
  <c r="A20"/>
  <c r="B20"/>
  <c r="C20"/>
  <c r="D20"/>
  <c r="E20"/>
  <c r="H20"/>
  <c r="I20"/>
  <c r="J20"/>
  <c r="K20"/>
  <c r="L20"/>
  <c r="M20"/>
  <c r="N20"/>
  <c r="O20"/>
  <c r="Q20"/>
  <c r="A21"/>
  <c r="B21"/>
  <c r="C21"/>
  <c r="D21"/>
  <c r="E21"/>
  <c r="H21"/>
  <c r="I21"/>
  <c r="J21"/>
  <c r="K21"/>
  <c r="L21"/>
  <c r="M21"/>
  <c r="N21"/>
  <c r="O21"/>
  <c r="Q21"/>
  <c r="A22"/>
  <c r="B22"/>
  <c r="C22"/>
  <c r="D22"/>
  <c r="E22"/>
  <c r="H22"/>
  <c r="I22"/>
  <c r="J22"/>
  <c r="K22"/>
  <c r="L22"/>
  <c r="M22"/>
  <c r="N22"/>
  <c r="O22"/>
  <c r="Q22"/>
  <c r="A23"/>
  <c r="B23"/>
  <c r="C23"/>
  <c r="D23"/>
  <c r="E23"/>
  <c r="H23"/>
  <c r="I23"/>
  <c r="J23"/>
  <c r="K23"/>
  <c r="L23"/>
  <c r="M23"/>
  <c r="N23"/>
  <c r="O23"/>
  <c r="Q23"/>
  <c r="A24"/>
  <c r="B24"/>
  <c r="C24"/>
  <c r="D24"/>
  <c r="E24"/>
  <c r="H24"/>
  <c r="I24"/>
  <c r="J24"/>
  <c r="K24"/>
  <c r="L24"/>
  <c r="M24"/>
  <c r="N24"/>
  <c r="O24"/>
  <c r="Q24"/>
  <c r="A25"/>
  <c r="B25"/>
  <c r="C25"/>
  <c r="D25"/>
  <c r="E25"/>
  <c r="H25"/>
  <c r="I25"/>
  <c r="J25"/>
  <c r="K25"/>
  <c r="L25"/>
  <c r="M25"/>
  <c r="N25"/>
  <c r="O25"/>
  <c r="Q25"/>
  <c r="A26"/>
  <c r="B26"/>
  <c r="C26"/>
  <c r="D26"/>
  <c r="E26"/>
  <c r="H26"/>
  <c r="I26"/>
  <c r="J26"/>
  <c r="K26"/>
  <c r="L26"/>
  <c r="M26"/>
  <c r="N26"/>
  <c r="O26"/>
  <c r="Q26"/>
  <c r="A27"/>
  <c r="B27"/>
  <c r="C27"/>
  <c r="D27"/>
  <c r="E27"/>
  <c r="H27"/>
  <c r="I27"/>
  <c r="J27"/>
  <c r="K27"/>
  <c r="L27"/>
  <c r="M27"/>
  <c r="N27"/>
  <c r="O27"/>
  <c r="Q27"/>
  <c r="A8"/>
  <c r="B8"/>
  <c r="C8"/>
  <c r="D8"/>
  <c r="E8"/>
  <c r="H8"/>
  <c r="I8"/>
  <c r="J8"/>
  <c r="K8"/>
  <c r="L8"/>
  <c r="M8"/>
  <c r="N8"/>
  <c r="O8"/>
  <c r="Q8"/>
  <c r="A9"/>
  <c r="B9"/>
  <c r="C9"/>
  <c r="D9"/>
  <c r="E9"/>
  <c r="H9"/>
  <c r="I9"/>
  <c r="J9"/>
  <c r="K9"/>
  <c r="L9"/>
  <c r="M9"/>
  <c r="N9"/>
  <c r="O9"/>
  <c r="Q9"/>
  <c r="A10"/>
  <c r="B10"/>
  <c r="C10"/>
  <c r="D10"/>
  <c r="E10"/>
  <c r="H10"/>
  <c r="I10"/>
  <c r="J10"/>
  <c r="K10"/>
  <c r="L10"/>
  <c r="M10"/>
  <c r="N10"/>
  <c r="O10"/>
  <c r="Q10"/>
  <c r="Q7"/>
  <c r="O7"/>
  <c r="N7"/>
  <c r="M7"/>
  <c r="L7"/>
  <c r="J7"/>
  <c r="H7"/>
  <c r="E7"/>
  <c r="D7"/>
  <c r="C7"/>
  <c r="B7"/>
  <c r="A7"/>
  <c r="G34"/>
  <c r="F34"/>
  <c r="G33" i="11"/>
  <c r="G33" i="4" s="1"/>
  <c r="F33" i="11"/>
  <c r="F33" i="4" s="1"/>
  <c r="G32" i="11"/>
  <c r="G32" i="4" s="1"/>
  <c r="F32" i="11"/>
  <c r="F32" i="4" s="1"/>
  <c r="G31" i="11"/>
  <c r="G31" i="4" s="1"/>
  <c r="F31" i="11"/>
  <c r="F31" i="4" s="1"/>
  <c r="G30" i="11"/>
  <c r="G30" i="4" s="1"/>
  <c r="F30" i="11"/>
  <c r="F30" i="4" s="1"/>
  <c r="G29" i="11"/>
  <c r="G29" i="4" s="1"/>
  <c r="F29" i="11"/>
  <c r="F29" i="4" s="1"/>
  <c r="G28" i="11"/>
  <c r="G28" i="4" s="1"/>
  <c r="F28" i="11"/>
  <c r="F28" i="4" s="1"/>
  <c r="G27" i="11"/>
  <c r="G27" i="4" s="1"/>
  <c r="F27" i="11"/>
  <c r="F27" i="4" s="1"/>
  <c r="G26" i="11"/>
  <c r="G26" i="4" s="1"/>
  <c r="F26" i="11"/>
  <c r="F26" i="4" s="1"/>
  <c r="G25"/>
  <c r="F25"/>
  <c r="G24"/>
  <c r="F24"/>
  <c r="G23"/>
  <c r="F23"/>
  <c r="G22" i="11"/>
  <c r="G22" i="4" s="1"/>
  <c r="F22" i="11"/>
  <c r="F22" i="4" s="1"/>
  <c r="G21" i="11"/>
  <c r="G21" i="4" s="1"/>
  <c r="F21" i="11"/>
  <c r="F21" i="4" s="1"/>
  <c r="G20"/>
  <c r="F20"/>
  <c r="G19" i="11"/>
  <c r="G19" i="4" s="1"/>
  <c r="F19" i="11"/>
  <c r="F19" i="4" s="1"/>
</calcChain>
</file>

<file path=xl/comments1.xml><?xml version="1.0" encoding="utf-8"?>
<comments xmlns="http://schemas.openxmlformats.org/spreadsheetml/2006/main">
  <authors>
    <author>Michael.Armour</author>
  </authors>
  <commentList>
    <comment ref="E6" authorId="0">
      <text>
        <r>
          <rPr>
            <b/>
            <sz val="9"/>
            <color indexed="81"/>
            <rFont val="Tahoma"/>
            <family val="2"/>
          </rPr>
          <t>Michael.Armour:</t>
        </r>
        <r>
          <rPr>
            <sz val="9"/>
            <color indexed="81"/>
            <rFont val="Tahoma"/>
            <family val="2"/>
          </rPr>
          <t xml:space="preserve">
instantaneous flow used</t>
        </r>
      </text>
    </comment>
    <comment ref="P7" authorId="0">
      <text>
        <r>
          <rPr>
            <b/>
            <sz val="9"/>
            <color indexed="81"/>
            <rFont val="Tahoma"/>
            <family val="2"/>
          </rPr>
          <t>Michael.Armour:</t>
        </r>
        <r>
          <rPr>
            <sz val="9"/>
            <color indexed="81"/>
            <rFont val="Tahoma"/>
            <family val="2"/>
          </rPr>
          <t xml:space="preserve">
J, DNQ</t>
        </r>
      </text>
    </comment>
    <comment ref="V7" authorId="0">
      <text>
        <r>
          <rPr>
            <b/>
            <sz val="9"/>
            <color indexed="81"/>
            <rFont val="Tahoma"/>
            <family val="2"/>
          </rPr>
          <t>Michael.Armour:</t>
        </r>
        <r>
          <rPr>
            <sz val="9"/>
            <color indexed="81"/>
            <rFont val="Tahoma"/>
            <family val="2"/>
          </rPr>
          <t xml:space="preserve">
J, DNQ</t>
        </r>
      </text>
    </comment>
    <comment ref="P9" authorId="0">
      <text>
        <r>
          <rPr>
            <b/>
            <sz val="9"/>
            <color indexed="81"/>
            <rFont val="Tahoma"/>
            <family val="2"/>
          </rPr>
          <t>Michael.Armour:</t>
        </r>
        <r>
          <rPr>
            <sz val="9"/>
            <color indexed="81"/>
            <rFont val="Tahoma"/>
            <family val="2"/>
          </rPr>
          <t xml:space="preserve">
ND</t>
        </r>
      </text>
    </comment>
    <comment ref="V9" authorId="0">
      <text>
        <r>
          <rPr>
            <b/>
            <sz val="9"/>
            <color indexed="81"/>
            <rFont val="Tahoma"/>
            <family val="2"/>
          </rPr>
          <t>Michael.Armour:</t>
        </r>
        <r>
          <rPr>
            <sz val="9"/>
            <color indexed="81"/>
            <rFont val="Tahoma"/>
            <family val="2"/>
          </rPr>
          <t xml:space="preserve">
J, DNQ</t>
        </r>
      </text>
    </comment>
    <comment ref="N10" authorId="0">
      <text>
        <r>
          <rPr>
            <b/>
            <sz val="9"/>
            <color indexed="81"/>
            <rFont val="Tahoma"/>
            <family val="2"/>
          </rPr>
          <t>Michael.Armour:</t>
        </r>
        <r>
          <rPr>
            <sz val="9"/>
            <color indexed="81"/>
            <rFont val="Tahoma"/>
            <family val="2"/>
          </rPr>
          <t xml:space="preserve">
J, DNQ</t>
        </r>
      </text>
    </comment>
    <comment ref="O10" authorId="0">
      <text>
        <r>
          <rPr>
            <b/>
            <sz val="9"/>
            <color indexed="81"/>
            <rFont val="Tahoma"/>
            <family val="2"/>
          </rPr>
          <t>Michael.Armour:</t>
        </r>
        <r>
          <rPr>
            <sz val="9"/>
            <color indexed="81"/>
            <rFont val="Tahoma"/>
            <family val="2"/>
          </rPr>
          <t xml:space="preserve">
J, DNQ</t>
        </r>
      </text>
    </comment>
    <comment ref="P10" authorId="0">
      <text>
        <r>
          <rPr>
            <b/>
            <sz val="9"/>
            <color indexed="81"/>
            <rFont val="Tahoma"/>
            <family val="2"/>
          </rPr>
          <t>Michael.Armour:</t>
        </r>
        <r>
          <rPr>
            <sz val="9"/>
            <color indexed="81"/>
            <rFont val="Tahoma"/>
            <family val="2"/>
          </rPr>
          <t xml:space="preserve">
ND</t>
        </r>
      </text>
    </comment>
    <comment ref="J11" authorId="0">
      <text>
        <r>
          <rPr>
            <b/>
            <sz val="9"/>
            <color indexed="81"/>
            <rFont val="Tahoma"/>
            <family val="2"/>
          </rPr>
          <t>Michael.Armour:</t>
        </r>
        <r>
          <rPr>
            <sz val="9"/>
            <color indexed="81"/>
            <rFont val="Tahoma"/>
            <family val="2"/>
          </rPr>
          <t xml:space="preserve">
J, DNQ</t>
        </r>
      </text>
    </comment>
    <comment ref="O13" authorId="0">
      <text>
        <r>
          <rPr>
            <b/>
            <sz val="9"/>
            <color indexed="81"/>
            <rFont val="Tahoma"/>
            <family val="2"/>
          </rPr>
          <t>Michael.Armour:</t>
        </r>
        <r>
          <rPr>
            <sz val="9"/>
            <color indexed="81"/>
            <rFont val="Tahoma"/>
            <family val="2"/>
          </rPr>
          <t xml:space="preserve">
J, DNQ</t>
        </r>
      </text>
    </comment>
    <comment ref="P13" authorId="0">
      <text>
        <r>
          <rPr>
            <b/>
            <sz val="9"/>
            <color indexed="81"/>
            <rFont val="Tahoma"/>
            <family val="2"/>
          </rPr>
          <t>Michael.Armour:</t>
        </r>
        <r>
          <rPr>
            <sz val="9"/>
            <color indexed="81"/>
            <rFont val="Tahoma"/>
            <family val="2"/>
          </rPr>
          <t xml:space="preserve">
ND</t>
        </r>
      </text>
    </comment>
    <comment ref="P14" authorId="0">
      <text>
        <r>
          <rPr>
            <b/>
            <sz val="9"/>
            <color indexed="81"/>
            <rFont val="Tahoma"/>
            <family val="2"/>
          </rPr>
          <t>Michael.Armour:</t>
        </r>
        <r>
          <rPr>
            <sz val="9"/>
            <color indexed="81"/>
            <rFont val="Tahoma"/>
            <family val="2"/>
          </rPr>
          <t xml:space="preserve">
J,DNQ</t>
        </r>
      </text>
    </comment>
    <comment ref="U14" authorId="0">
      <text>
        <r>
          <rPr>
            <b/>
            <sz val="9"/>
            <color indexed="81"/>
            <rFont val="Tahoma"/>
            <family val="2"/>
          </rPr>
          <t>Michael.Armour:</t>
        </r>
        <r>
          <rPr>
            <sz val="9"/>
            <color indexed="81"/>
            <rFont val="Tahoma"/>
            <family val="2"/>
          </rPr>
          <t xml:space="preserve">
TSS data from 12/7/12 used here</t>
        </r>
      </text>
    </comment>
    <comment ref="U16" authorId="0">
      <text>
        <r>
          <rPr>
            <b/>
            <sz val="9"/>
            <color indexed="81"/>
            <rFont val="Tahoma"/>
            <family val="2"/>
          </rPr>
          <t>Michael.Armour:</t>
        </r>
        <r>
          <rPr>
            <sz val="9"/>
            <color indexed="81"/>
            <rFont val="Tahoma"/>
            <family val="2"/>
          </rPr>
          <t xml:space="preserve">
TSS data from 12/7/12 used here</t>
        </r>
      </text>
    </comment>
    <comment ref="P17" authorId="0">
      <text>
        <r>
          <rPr>
            <b/>
            <sz val="9"/>
            <color indexed="81"/>
            <rFont val="Tahoma"/>
            <family val="2"/>
          </rPr>
          <t>Michael.Armour:</t>
        </r>
        <r>
          <rPr>
            <sz val="9"/>
            <color indexed="81"/>
            <rFont val="Tahoma"/>
            <family val="2"/>
          </rPr>
          <t xml:space="preserve">
J, DNQ</t>
        </r>
      </text>
    </comment>
    <comment ref="N18" authorId="0">
      <text>
        <r>
          <rPr>
            <b/>
            <sz val="9"/>
            <color indexed="81"/>
            <rFont val="Tahoma"/>
            <family val="2"/>
          </rPr>
          <t>Michael.Armour:</t>
        </r>
        <r>
          <rPr>
            <sz val="9"/>
            <color indexed="81"/>
            <rFont val="Tahoma"/>
            <family val="2"/>
          </rPr>
          <t xml:space="preserve">
J,DNQ</t>
        </r>
      </text>
    </comment>
    <comment ref="O18" authorId="0">
      <text>
        <r>
          <rPr>
            <b/>
            <sz val="9"/>
            <color indexed="81"/>
            <rFont val="Tahoma"/>
            <family val="2"/>
          </rPr>
          <t>Michael.Armour:</t>
        </r>
        <r>
          <rPr>
            <sz val="9"/>
            <color indexed="81"/>
            <rFont val="Tahoma"/>
            <family val="2"/>
          </rPr>
          <t xml:space="preserve">
J,DNQ</t>
        </r>
      </text>
    </comment>
    <comment ref="P18" authorId="0">
      <text>
        <r>
          <rPr>
            <b/>
            <sz val="9"/>
            <color indexed="81"/>
            <rFont val="Tahoma"/>
            <family val="2"/>
          </rPr>
          <t>Michael.Armour:</t>
        </r>
        <r>
          <rPr>
            <sz val="9"/>
            <color indexed="81"/>
            <rFont val="Tahoma"/>
            <family val="2"/>
          </rPr>
          <t xml:space="preserve">
J, DNQ</t>
        </r>
      </text>
    </comment>
    <comment ref="V18" authorId="0">
      <text>
        <r>
          <rPr>
            <b/>
            <sz val="9"/>
            <color indexed="81"/>
            <rFont val="Tahoma"/>
            <family val="2"/>
          </rPr>
          <t>Michael.Armour:</t>
        </r>
        <r>
          <rPr>
            <sz val="9"/>
            <color indexed="81"/>
            <rFont val="Tahoma"/>
            <family val="2"/>
          </rPr>
          <t xml:space="preserve">
J,DNQ</t>
        </r>
      </text>
    </comment>
    <comment ref="P20" authorId="0">
      <text>
        <r>
          <rPr>
            <b/>
            <sz val="9"/>
            <color indexed="81"/>
            <rFont val="Tahoma"/>
            <family val="2"/>
          </rPr>
          <t>Michael.Armour:</t>
        </r>
        <r>
          <rPr>
            <sz val="9"/>
            <color indexed="81"/>
            <rFont val="Tahoma"/>
            <family val="2"/>
          </rPr>
          <t xml:space="preserve">
J,DNQ</t>
        </r>
      </text>
    </comment>
    <comment ref="V20" authorId="0">
      <text>
        <r>
          <rPr>
            <b/>
            <sz val="9"/>
            <color indexed="81"/>
            <rFont val="Tahoma"/>
            <family val="2"/>
          </rPr>
          <t>Michael.Armour:</t>
        </r>
        <r>
          <rPr>
            <sz val="9"/>
            <color indexed="81"/>
            <rFont val="Tahoma"/>
            <family val="2"/>
          </rPr>
          <t xml:space="preserve">
J,DNQ</t>
        </r>
      </text>
    </comment>
    <comment ref="O21" authorId="0">
      <text>
        <r>
          <rPr>
            <b/>
            <sz val="9"/>
            <color indexed="81"/>
            <rFont val="Tahoma"/>
            <family val="2"/>
          </rPr>
          <t>Michael.Armour:</t>
        </r>
        <r>
          <rPr>
            <sz val="9"/>
            <color indexed="81"/>
            <rFont val="Tahoma"/>
            <family val="2"/>
          </rPr>
          <t xml:space="preserve">
J,DNQ</t>
        </r>
      </text>
    </comment>
    <comment ref="P21" authorId="0">
      <text>
        <r>
          <rPr>
            <b/>
            <sz val="9"/>
            <color indexed="81"/>
            <rFont val="Tahoma"/>
            <family val="2"/>
          </rPr>
          <t>Michael.Armour:</t>
        </r>
        <r>
          <rPr>
            <sz val="9"/>
            <color indexed="81"/>
            <rFont val="Tahoma"/>
            <family val="2"/>
          </rPr>
          <t xml:space="preserve">
J,DNQ</t>
        </r>
      </text>
    </comment>
    <comment ref="V21" authorId="0">
      <text>
        <r>
          <rPr>
            <b/>
            <sz val="9"/>
            <color indexed="81"/>
            <rFont val="Tahoma"/>
            <family val="2"/>
          </rPr>
          <t>Michael.Armour:</t>
        </r>
        <r>
          <rPr>
            <sz val="9"/>
            <color indexed="81"/>
            <rFont val="Tahoma"/>
            <family val="2"/>
          </rPr>
          <t xml:space="preserve">
J,DNQ</t>
        </r>
      </text>
    </comment>
    <comment ref="O22" authorId="0">
      <text>
        <r>
          <rPr>
            <b/>
            <sz val="9"/>
            <color indexed="81"/>
            <rFont val="Tahoma"/>
            <family val="2"/>
          </rPr>
          <t>Michael.Armour:</t>
        </r>
        <r>
          <rPr>
            <sz val="9"/>
            <color indexed="81"/>
            <rFont val="Tahoma"/>
            <family val="2"/>
          </rPr>
          <t xml:space="preserve">
J, DNQ</t>
        </r>
      </text>
    </comment>
    <comment ref="P22" authorId="0">
      <text>
        <r>
          <rPr>
            <b/>
            <sz val="9"/>
            <color indexed="81"/>
            <rFont val="Tahoma"/>
            <family val="2"/>
          </rPr>
          <t>Michael.Armour:</t>
        </r>
        <r>
          <rPr>
            <sz val="9"/>
            <color indexed="81"/>
            <rFont val="Tahoma"/>
            <family val="2"/>
          </rPr>
          <t xml:space="preserve">
J, DNQ</t>
        </r>
      </text>
    </comment>
    <comment ref="V22" authorId="0">
      <text>
        <r>
          <rPr>
            <b/>
            <sz val="9"/>
            <color indexed="81"/>
            <rFont val="Tahoma"/>
            <family val="2"/>
          </rPr>
          <t>Michael.Armour:</t>
        </r>
        <r>
          <rPr>
            <sz val="9"/>
            <color indexed="81"/>
            <rFont val="Tahoma"/>
            <family val="2"/>
          </rPr>
          <t xml:space="preserve">
J, DNQ</t>
        </r>
      </text>
    </comment>
    <comment ref="N24" authorId="0">
      <text>
        <r>
          <rPr>
            <b/>
            <sz val="9"/>
            <color indexed="81"/>
            <rFont val="Tahoma"/>
            <family val="2"/>
          </rPr>
          <t>Michael.Armour:</t>
        </r>
        <r>
          <rPr>
            <sz val="9"/>
            <color indexed="81"/>
            <rFont val="Tahoma"/>
            <family val="2"/>
          </rPr>
          <t xml:space="preserve">
ND, report MDL</t>
        </r>
      </text>
    </comment>
    <comment ref="U24" authorId="0">
      <text>
        <r>
          <rPr>
            <b/>
            <sz val="9"/>
            <color indexed="81"/>
            <rFont val="Tahoma"/>
            <family val="2"/>
          </rPr>
          <t>Michael.Armour:</t>
        </r>
        <r>
          <rPr>
            <sz val="9"/>
            <color indexed="81"/>
            <rFont val="Tahoma"/>
            <family val="2"/>
          </rPr>
          <t xml:space="preserve">
TSS data from 5/11/13 used here</t>
        </r>
      </text>
    </comment>
    <comment ref="P25" authorId="0">
      <text>
        <r>
          <rPr>
            <b/>
            <sz val="9"/>
            <color indexed="81"/>
            <rFont val="Tahoma"/>
            <family val="2"/>
          </rPr>
          <t>Michael.Armour:</t>
        </r>
        <r>
          <rPr>
            <sz val="9"/>
            <color indexed="81"/>
            <rFont val="Tahoma"/>
            <family val="2"/>
          </rPr>
          <t xml:space="preserve">
J,DNQ</t>
        </r>
      </text>
    </comment>
    <comment ref="P26" authorId="0">
      <text>
        <r>
          <rPr>
            <b/>
            <sz val="9"/>
            <color indexed="81"/>
            <rFont val="Tahoma"/>
            <family val="2"/>
          </rPr>
          <t>Michael.Armour:</t>
        </r>
        <r>
          <rPr>
            <sz val="9"/>
            <color indexed="81"/>
            <rFont val="Tahoma"/>
            <family val="2"/>
          </rPr>
          <t xml:space="preserve">
J, DNQ</t>
        </r>
      </text>
    </comment>
    <comment ref="V26" authorId="0">
      <text>
        <r>
          <rPr>
            <b/>
            <sz val="9"/>
            <color indexed="81"/>
            <rFont val="Tahoma"/>
            <family val="2"/>
          </rPr>
          <t>Michael.Armour:</t>
        </r>
        <r>
          <rPr>
            <sz val="9"/>
            <color indexed="81"/>
            <rFont val="Tahoma"/>
            <family val="2"/>
          </rPr>
          <t xml:space="preserve">
J, DNQ</t>
        </r>
      </text>
    </comment>
    <comment ref="P27" authorId="0">
      <text>
        <r>
          <rPr>
            <b/>
            <sz val="9"/>
            <color indexed="81"/>
            <rFont val="Tahoma"/>
            <family val="2"/>
          </rPr>
          <t>Michael.Armour:</t>
        </r>
        <r>
          <rPr>
            <sz val="9"/>
            <color indexed="81"/>
            <rFont val="Tahoma"/>
            <family val="2"/>
          </rPr>
          <t xml:space="preserve">
J,DNQ</t>
        </r>
      </text>
    </comment>
    <comment ref="U27" authorId="0">
      <text>
        <r>
          <rPr>
            <b/>
            <sz val="9"/>
            <color indexed="81"/>
            <rFont val="Tahoma"/>
            <charset val="1"/>
          </rPr>
          <t>Michael.Armour:</t>
        </r>
        <r>
          <rPr>
            <sz val="9"/>
            <color indexed="81"/>
            <rFont val="Tahoma"/>
            <charset val="1"/>
          </rPr>
          <t xml:space="preserve">
ND, report MDL</t>
        </r>
      </text>
    </comment>
    <comment ref="P28" authorId="0">
      <text>
        <r>
          <rPr>
            <b/>
            <sz val="9"/>
            <color indexed="81"/>
            <rFont val="Tahoma"/>
            <family val="2"/>
          </rPr>
          <t>Michael.Armour:</t>
        </r>
        <r>
          <rPr>
            <sz val="9"/>
            <color indexed="81"/>
            <rFont val="Tahoma"/>
            <family val="2"/>
          </rPr>
          <t xml:space="preserve">
ND, report MDL</t>
        </r>
      </text>
    </comment>
    <comment ref="U28" authorId="0">
      <text>
        <r>
          <rPr>
            <b/>
            <sz val="9"/>
            <color indexed="81"/>
            <rFont val="Tahoma"/>
            <charset val="1"/>
          </rPr>
          <t>Michael.Armour:</t>
        </r>
        <r>
          <rPr>
            <sz val="9"/>
            <color indexed="81"/>
            <rFont val="Tahoma"/>
            <charset val="1"/>
          </rPr>
          <t xml:space="preserve">
ND, report MDL</t>
        </r>
      </text>
    </comment>
    <comment ref="V28" authorId="0">
      <text>
        <r>
          <rPr>
            <b/>
            <sz val="9"/>
            <color indexed="81"/>
            <rFont val="Tahoma"/>
            <family val="2"/>
          </rPr>
          <t>Michael.Armour:</t>
        </r>
        <r>
          <rPr>
            <sz val="9"/>
            <color indexed="81"/>
            <rFont val="Tahoma"/>
            <family val="2"/>
          </rPr>
          <t xml:space="preserve">
J,DNQ</t>
        </r>
      </text>
    </comment>
  </commentList>
</comments>
</file>

<file path=xl/comments2.xml><?xml version="1.0" encoding="utf-8"?>
<comments xmlns="http://schemas.openxmlformats.org/spreadsheetml/2006/main">
  <authors>
    <author>Michael.Armour</author>
  </authors>
  <commentList>
    <comment ref="K7" authorId="0">
      <text>
        <r>
          <rPr>
            <b/>
            <sz val="9"/>
            <color indexed="81"/>
            <rFont val="Tahoma"/>
            <family val="2"/>
          </rPr>
          <t>Michael.Armour:</t>
        </r>
        <r>
          <rPr>
            <sz val="9"/>
            <color indexed="81"/>
            <rFont val="Tahoma"/>
            <family val="2"/>
          </rPr>
          <t xml:space="preserve">
Changed formula to instantanoues flow since this nitrite was a grab sample.</t>
        </r>
      </text>
    </comment>
    <comment ref="R7" authorId="0">
      <text>
        <r>
          <rPr>
            <b/>
            <sz val="9"/>
            <color indexed="81"/>
            <rFont val="Tahoma"/>
            <family val="2"/>
          </rPr>
          <t>Michael.Armour:</t>
        </r>
        <r>
          <rPr>
            <sz val="9"/>
            <color indexed="81"/>
            <rFont val="Tahoma"/>
            <family val="2"/>
          </rPr>
          <t xml:space="preserve">
Cell formula was incorrect - it was pointing to cell R7 instead of V7 for TRP concentration from tab EFF Conc and was also pointing to cell R7 instead of V7 to determine if it was blank; copied the corrected formula down the rest of the spreadsheet</t>
        </r>
      </text>
    </comment>
    <comment ref="R8" authorId="0">
      <text>
        <r>
          <rPr>
            <b/>
            <sz val="9"/>
            <color indexed="81"/>
            <rFont val="Tahoma"/>
            <family val="2"/>
          </rPr>
          <t>Michael.Armour:</t>
        </r>
        <r>
          <rPr>
            <sz val="9"/>
            <color indexed="81"/>
            <rFont val="Tahoma"/>
            <family val="2"/>
          </rPr>
          <t xml:space="preserve">
Cell formula was incorrect - it was pointing to cell R7 instead of V7 for TRP concentration from tab EFF Conc and was also pointing to cell R7 instead of V7 to determine if it was blank; copied the corrected formula down the rest of the spreadsheet</t>
        </r>
      </text>
    </comment>
    <comment ref="R9" authorId="0">
      <text>
        <r>
          <rPr>
            <b/>
            <sz val="9"/>
            <color indexed="81"/>
            <rFont val="Tahoma"/>
            <family val="2"/>
          </rPr>
          <t>Michael.Armour:</t>
        </r>
        <r>
          <rPr>
            <sz val="9"/>
            <color indexed="81"/>
            <rFont val="Tahoma"/>
            <family val="2"/>
          </rPr>
          <t xml:space="preserve">
Cell formula was incorrect - it was pointing to cell R7 instead of V7 for TRP concentration from tab EFF Conc and was also pointing to cell R7 instead of V7 to determine if it was blank; copied the corrected formula down the rest of the spreadsheet</t>
        </r>
      </text>
    </comment>
    <comment ref="R10" authorId="0">
      <text>
        <r>
          <rPr>
            <b/>
            <sz val="9"/>
            <color indexed="81"/>
            <rFont val="Tahoma"/>
            <family val="2"/>
          </rPr>
          <t>Michael.Armour:</t>
        </r>
        <r>
          <rPr>
            <sz val="9"/>
            <color indexed="81"/>
            <rFont val="Tahoma"/>
            <family val="2"/>
          </rPr>
          <t xml:space="preserve">
Cell formula was incorrect - it was pointing to cell R7 instead of V7 for TRP concentration from tab EFF Conc and was also pointing to cell R7 instead of V7 to determine if it was blank; copied the corrected formula down the rest of the spreadsheet</t>
        </r>
      </text>
    </comment>
    <comment ref="R11" authorId="0">
      <text>
        <r>
          <rPr>
            <b/>
            <sz val="9"/>
            <color indexed="81"/>
            <rFont val="Tahoma"/>
            <family val="2"/>
          </rPr>
          <t>Michael.Armour:</t>
        </r>
        <r>
          <rPr>
            <sz val="9"/>
            <color indexed="81"/>
            <rFont val="Tahoma"/>
            <family val="2"/>
          </rPr>
          <t xml:space="preserve">
Cell formula was incorrect - it was pointing to cell R7 instead of V7 for TRP concentration from tab EFF Conc and was also pointing to cell R7 instead of V7 to determine if it was blank; copied the corrected formula down the rest of the spreadsheet</t>
        </r>
      </text>
    </comment>
    <comment ref="R12" authorId="0">
      <text>
        <r>
          <rPr>
            <b/>
            <sz val="9"/>
            <color indexed="81"/>
            <rFont val="Tahoma"/>
            <family val="2"/>
          </rPr>
          <t>Michael.Armour:</t>
        </r>
        <r>
          <rPr>
            <sz val="9"/>
            <color indexed="81"/>
            <rFont val="Tahoma"/>
            <family val="2"/>
          </rPr>
          <t xml:space="preserve">
Cell formula was incorrect - it was pointing to cell R7 instead of V7 for TRP concentration from tab EFF Conc and was also pointing to cell R7 instead of V7 to determine if it was blank; copied the corrected formula down the rest of the spreadsheet</t>
        </r>
      </text>
    </comment>
    <comment ref="R13" authorId="0">
      <text>
        <r>
          <rPr>
            <b/>
            <sz val="9"/>
            <color indexed="81"/>
            <rFont val="Tahoma"/>
            <family val="2"/>
          </rPr>
          <t>Michael.Armour:</t>
        </r>
        <r>
          <rPr>
            <sz val="9"/>
            <color indexed="81"/>
            <rFont val="Tahoma"/>
            <family val="2"/>
          </rPr>
          <t xml:space="preserve">
Cell formula was incorrect - it was pointing to cell R7 instead of V7 for TRP concentration from tab EFF Conc and was also pointing to cell R7 instead of V7 to determine if it was blank; copied the corrected formula down the rest of the spreadsheet</t>
        </r>
      </text>
    </comment>
    <comment ref="R14" authorId="0">
      <text>
        <r>
          <rPr>
            <b/>
            <sz val="9"/>
            <color indexed="81"/>
            <rFont val="Tahoma"/>
            <family val="2"/>
          </rPr>
          <t>Michael.Armour:</t>
        </r>
        <r>
          <rPr>
            <sz val="9"/>
            <color indexed="81"/>
            <rFont val="Tahoma"/>
            <family val="2"/>
          </rPr>
          <t xml:space="preserve">
Cell formula was incorrect - it was pointing to cell R7 instead of V7 for TRP concentration from tab EFF Conc and was also pointing to cell R7 instead of V7 to determine if it was blank; copied the corrected formula down the rest of the spreadsheet</t>
        </r>
      </text>
    </comment>
    <comment ref="R15" authorId="0">
      <text>
        <r>
          <rPr>
            <b/>
            <sz val="9"/>
            <color indexed="81"/>
            <rFont val="Tahoma"/>
            <family val="2"/>
          </rPr>
          <t>Michael.Armour:</t>
        </r>
        <r>
          <rPr>
            <sz val="9"/>
            <color indexed="81"/>
            <rFont val="Tahoma"/>
            <family val="2"/>
          </rPr>
          <t xml:space="preserve">
Cell formula was incorrect - it was pointing to cell R7 instead of V7 for TRP concentration from tab EFF Conc and was also pointing to cell R7 instead of V7 to determine if it was blank; copied the corrected formula down the rest of the spreadsheet</t>
        </r>
      </text>
    </comment>
    <comment ref="R16" authorId="0">
      <text>
        <r>
          <rPr>
            <b/>
            <sz val="9"/>
            <color indexed="81"/>
            <rFont val="Tahoma"/>
            <family val="2"/>
          </rPr>
          <t>Michael.Armour:</t>
        </r>
        <r>
          <rPr>
            <sz val="9"/>
            <color indexed="81"/>
            <rFont val="Tahoma"/>
            <family val="2"/>
          </rPr>
          <t xml:space="preserve">
Cell formula was incorrect - it was pointing to cell R7 instead of V7 for TRP concentration from tab EFF Conc and was also pointing to cell R7 instead of V7 to determine if it was blank; copied the corrected formula down the rest of the spreadsheet</t>
        </r>
      </text>
    </comment>
    <comment ref="R17" authorId="0">
      <text>
        <r>
          <rPr>
            <b/>
            <sz val="9"/>
            <color indexed="81"/>
            <rFont val="Tahoma"/>
            <family val="2"/>
          </rPr>
          <t>Michael.Armour:</t>
        </r>
        <r>
          <rPr>
            <sz val="9"/>
            <color indexed="81"/>
            <rFont val="Tahoma"/>
            <family val="2"/>
          </rPr>
          <t xml:space="preserve">
Cell formula was incorrect - it was pointing to cell R7 instead of V7 for TRP concentration from tab EFF Conc and was also pointing to cell R7 instead of V7 to determine if it was blank; copied the corrected formula down the rest of the spreadsheet</t>
        </r>
      </text>
    </comment>
    <comment ref="R18" authorId="0">
      <text>
        <r>
          <rPr>
            <b/>
            <sz val="9"/>
            <color indexed="81"/>
            <rFont val="Tahoma"/>
            <family val="2"/>
          </rPr>
          <t>Michael.Armour:</t>
        </r>
        <r>
          <rPr>
            <sz val="9"/>
            <color indexed="81"/>
            <rFont val="Tahoma"/>
            <family val="2"/>
          </rPr>
          <t xml:space="preserve">
Cell formula was incorrect - it was pointing to cell R7 instead of V7 for TRP concentration from tab EFF Conc and was also pointing to cell R7 instead of V7 to determine if it was blank; copied the corrected formula down the rest of the spreadsheet</t>
        </r>
      </text>
    </comment>
    <comment ref="R19" authorId="0">
      <text>
        <r>
          <rPr>
            <b/>
            <sz val="9"/>
            <color indexed="81"/>
            <rFont val="Tahoma"/>
            <family val="2"/>
          </rPr>
          <t>Michael.Armour:</t>
        </r>
        <r>
          <rPr>
            <sz val="9"/>
            <color indexed="81"/>
            <rFont val="Tahoma"/>
            <family val="2"/>
          </rPr>
          <t xml:space="preserve">
Cell formula was incorrect - it was pointing to cell R7 instead of V7 for TRP concentration from tab EFF Conc and was also pointing to cell R7 instead of V7 to determine if it was blank; copied the corrected formula down the rest of the spreadsheet</t>
        </r>
      </text>
    </comment>
    <comment ref="R20" authorId="0">
      <text>
        <r>
          <rPr>
            <b/>
            <sz val="9"/>
            <color indexed="81"/>
            <rFont val="Tahoma"/>
            <family val="2"/>
          </rPr>
          <t>Michael.Armour:</t>
        </r>
        <r>
          <rPr>
            <sz val="9"/>
            <color indexed="81"/>
            <rFont val="Tahoma"/>
            <family val="2"/>
          </rPr>
          <t xml:space="preserve">
Cell formula was incorrect - it was pointing to cell R7 instead of V7 for TRP concentration from tab EFF Conc and was also pointing to cell R7 instead of V7 to determine if it was blank; copied the corrected formula down the rest of the spreadsheet</t>
        </r>
      </text>
    </comment>
    <comment ref="R21" authorId="0">
      <text>
        <r>
          <rPr>
            <b/>
            <sz val="9"/>
            <color indexed="81"/>
            <rFont val="Tahoma"/>
            <family val="2"/>
          </rPr>
          <t>Michael.Armour:</t>
        </r>
        <r>
          <rPr>
            <sz val="9"/>
            <color indexed="81"/>
            <rFont val="Tahoma"/>
            <family val="2"/>
          </rPr>
          <t xml:space="preserve">
Cell formula was incorrect - it was pointing to cell R7 instead of V7 for TRP concentration from tab EFF Conc and was also pointing to cell R7 instead of V7 to determine if it was blank; copied the corrected formula down the rest of the spreadsheet</t>
        </r>
      </text>
    </comment>
    <comment ref="R22" authorId="0">
      <text>
        <r>
          <rPr>
            <b/>
            <sz val="9"/>
            <color indexed="81"/>
            <rFont val="Tahoma"/>
            <family val="2"/>
          </rPr>
          <t>Michael.Armour:</t>
        </r>
        <r>
          <rPr>
            <sz val="9"/>
            <color indexed="81"/>
            <rFont val="Tahoma"/>
            <family val="2"/>
          </rPr>
          <t xml:space="preserve">
Cell formula was incorrect - it was pointing to cell R7 instead of V7 for TRP concentration from tab EFF Conc and was also pointing to cell R7 instead of V7 to determine if it was blank; copied the corrected formula down the rest of the spreadsheet</t>
        </r>
      </text>
    </comment>
    <comment ref="R23" authorId="0">
      <text>
        <r>
          <rPr>
            <b/>
            <sz val="9"/>
            <color indexed="81"/>
            <rFont val="Tahoma"/>
            <family val="2"/>
          </rPr>
          <t>Michael.Armour:</t>
        </r>
        <r>
          <rPr>
            <sz val="9"/>
            <color indexed="81"/>
            <rFont val="Tahoma"/>
            <family val="2"/>
          </rPr>
          <t xml:space="preserve">
Cell formula was incorrect - it was pointing to cell R7 instead of V7 for TRP concentration from tab EFF Conc and was also pointing to cell R7 instead of V7 to determine if it was blank; copied the corrected formula down the rest of the spreadsheet</t>
        </r>
      </text>
    </comment>
    <comment ref="R24" authorId="0">
      <text>
        <r>
          <rPr>
            <b/>
            <sz val="9"/>
            <color indexed="81"/>
            <rFont val="Tahoma"/>
            <family val="2"/>
          </rPr>
          <t>Michael.Armour:</t>
        </r>
        <r>
          <rPr>
            <sz val="9"/>
            <color indexed="81"/>
            <rFont val="Tahoma"/>
            <family val="2"/>
          </rPr>
          <t xml:space="preserve">
Cell formula was incorrect - it was pointing to cell R7 instead of V7 for TRP concentration from tab EFF Conc and was also pointing to cell R7 instead of V7 to determine if it was blank; copied the corrected formula down the rest of the spreadsheet</t>
        </r>
      </text>
    </comment>
    <comment ref="R25" authorId="0">
      <text>
        <r>
          <rPr>
            <b/>
            <sz val="9"/>
            <color indexed="81"/>
            <rFont val="Tahoma"/>
            <family val="2"/>
          </rPr>
          <t>Michael.Armour:</t>
        </r>
        <r>
          <rPr>
            <sz val="9"/>
            <color indexed="81"/>
            <rFont val="Tahoma"/>
            <family val="2"/>
          </rPr>
          <t xml:space="preserve">
Cell formula was incorrect - it was pointing to cell R7 instead of V7 for TRP concentration from tab EFF Conc and was also pointing to cell R7 instead of V7 to determine if it was blank; copied the corrected formula down the rest of the spreadsheet</t>
        </r>
      </text>
    </comment>
    <comment ref="R26" authorId="0">
      <text>
        <r>
          <rPr>
            <b/>
            <sz val="9"/>
            <color indexed="81"/>
            <rFont val="Tahoma"/>
            <family val="2"/>
          </rPr>
          <t>Michael.Armour:</t>
        </r>
        <r>
          <rPr>
            <sz val="9"/>
            <color indexed="81"/>
            <rFont val="Tahoma"/>
            <family val="2"/>
          </rPr>
          <t xml:space="preserve">
Cell formula was incorrect - it was pointing to cell R7 instead of V7 for TRP concentration from tab EFF Conc and was also pointing to cell R7 instead of V7 to determine if it was blank; copied the corrected formula down the rest of the spreadsheet</t>
        </r>
      </text>
    </comment>
    <comment ref="R27" authorId="0">
      <text>
        <r>
          <rPr>
            <b/>
            <sz val="9"/>
            <color indexed="81"/>
            <rFont val="Tahoma"/>
            <family val="2"/>
          </rPr>
          <t>Michael.Armour:</t>
        </r>
        <r>
          <rPr>
            <sz val="9"/>
            <color indexed="81"/>
            <rFont val="Tahoma"/>
            <family val="2"/>
          </rPr>
          <t xml:space="preserve">
Cell formula was incorrect - it was pointing to cell R7 instead of V7 for TRP concentration from tab EFF Conc and was also pointing to cell R7 instead of V7 to determine if it was blank; copied the corrected formula down the rest of the spreadsheet</t>
        </r>
      </text>
    </comment>
    <comment ref="R28" authorId="0">
      <text>
        <r>
          <rPr>
            <b/>
            <sz val="9"/>
            <color indexed="81"/>
            <rFont val="Tahoma"/>
            <family val="2"/>
          </rPr>
          <t>Michael.Armour:</t>
        </r>
        <r>
          <rPr>
            <sz val="9"/>
            <color indexed="81"/>
            <rFont val="Tahoma"/>
            <family val="2"/>
          </rPr>
          <t xml:space="preserve">
Cell formula was incorrect - it was pointing to cell R7 instead of V7 for TRP concentration from tab EFF Conc and was also pointing to cell R7 instead of V7 to determine if it was blank; copied the corrected formula down the rest of the spreadsheet</t>
        </r>
      </text>
    </comment>
    <comment ref="R29" authorId="0">
      <text>
        <r>
          <rPr>
            <b/>
            <sz val="9"/>
            <color indexed="81"/>
            <rFont val="Tahoma"/>
            <family val="2"/>
          </rPr>
          <t>Michael.Armour:</t>
        </r>
        <r>
          <rPr>
            <sz val="9"/>
            <color indexed="81"/>
            <rFont val="Tahoma"/>
            <family val="2"/>
          </rPr>
          <t xml:space="preserve">
Cell formula was incorrect - it was pointing to cell R7 instead of V7 for TRP concentration from tab EFF Conc and was also pointing to cell R7 instead of V7 to determine if it was blank; copied the corrected formula down the rest of the spreadsheet</t>
        </r>
      </text>
    </comment>
    <comment ref="R30" authorId="0">
      <text>
        <r>
          <rPr>
            <b/>
            <sz val="9"/>
            <color indexed="81"/>
            <rFont val="Tahoma"/>
            <family val="2"/>
          </rPr>
          <t>Michael.Armour:</t>
        </r>
        <r>
          <rPr>
            <sz val="9"/>
            <color indexed="81"/>
            <rFont val="Tahoma"/>
            <family val="2"/>
          </rPr>
          <t xml:space="preserve">
Cell formula was incorrect - it was pointing to cell R7 instead of V7 for TRP concentration from tab EFF Conc and was also pointing to cell R7 instead of V7 to determine if it was blank; copied the corrected formula down the rest of the spreadsheet</t>
        </r>
      </text>
    </comment>
    <comment ref="R31" authorId="0">
      <text>
        <r>
          <rPr>
            <b/>
            <sz val="9"/>
            <color indexed="81"/>
            <rFont val="Tahoma"/>
            <family val="2"/>
          </rPr>
          <t>Michael.Armour:</t>
        </r>
        <r>
          <rPr>
            <sz val="9"/>
            <color indexed="81"/>
            <rFont val="Tahoma"/>
            <family val="2"/>
          </rPr>
          <t xml:space="preserve">
Cell formula was incorrect - it was pointing to cell R7 instead of V7 for TRP concentration from tab EFF Conc and was also pointing to cell R7 instead of V7 to determine if it was blank; copied the corrected formula down the rest of the spreadsheet</t>
        </r>
      </text>
    </comment>
    <comment ref="R32" authorId="0">
      <text>
        <r>
          <rPr>
            <b/>
            <sz val="9"/>
            <color indexed="81"/>
            <rFont val="Tahoma"/>
            <family val="2"/>
          </rPr>
          <t>Michael.Armour:</t>
        </r>
        <r>
          <rPr>
            <sz val="9"/>
            <color indexed="81"/>
            <rFont val="Tahoma"/>
            <family val="2"/>
          </rPr>
          <t xml:space="preserve">
Cell formula was incorrect - it was pointing to cell R7 instead of V7 for TRP concentration from tab EFF Conc and was also pointing to cell R7 instead of V7 to determine if it was blank; copied the corrected formula down the rest of the spreadsheet</t>
        </r>
      </text>
    </comment>
    <comment ref="R33" authorId="0">
      <text>
        <r>
          <rPr>
            <b/>
            <sz val="9"/>
            <color indexed="81"/>
            <rFont val="Tahoma"/>
            <family val="2"/>
          </rPr>
          <t>Michael.Armour:</t>
        </r>
        <r>
          <rPr>
            <sz val="9"/>
            <color indexed="81"/>
            <rFont val="Tahoma"/>
            <family val="2"/>
          </rPr>
          <t xml:space="preserve">
Cell formula was incorrect - it was pointing to cell R7 instead of V7 for TRP concentration from tab EFF Conc and was also pointing to cell R7 instead of V7 to determine if it was blank; copied the corrected formula down the rest of the spreadsheet</t>
        </r>
      </text>
    </comment>
    <comment ref="R34" authorId="0">
      <text>
        <r>
          <rPr>
            <b/>
            <sz val="9"/>
            <color indexed="81"/>
            <rFont val="Tahoma"/>
            <family val="2"/>
          </rPr>
          <t>Michael.Armour:</t>
        </r>
        <r>
          <rPr>
            <sz val="9"/>
            <color indexed="81"/>
            <rFont val="Tahoma"/>
            <family val="2"/>
          </rPr>
          <t xml:space="preserve">
Cell formula was incorrect - it was pointing to cell R7 instead of V7 for TRP concentration from tab EFF Conc and was also pointing to cell R7 instead of V7 to determine if it was blank; copied the corrected formula down the rest of the spreadsheet</t>
        </r>
      </text>
    </comment>
    <comment ref="R35" authorId="0">
      <text>
        <r>
          <rPr>
            <b/>
            <sz val="9"/>
            <color indexed="81"/>
            <rFont val="Tahoma"/>
            <family val="2"/>
          </rPr>
          <t>Michael.Armour:</t>
        </r>
        <r>
          <rPr>
            <sz val="9"/>
            <color indexed="81"/>
            <rFont val="Tahoma"/>
            <family val="2"/>
          </rPr>
          <t xml:space="preserve">
Cell formula was incorrect - it was pointing to cell R7 instead of V7 for TRP concentration from tab EFF Conc and was also pointing to cell R7 instead of V7 to determine if it was blank; copied the corrected formula down the rest of the spreadsheet</t>
        </r>
      </text>
    </comment>
    <comment ref="R36" authorId="0">
      <text>
        <r>
          <rPr>
            <b/>
            <sz val="9"/>
            <color indexed="81"/>
            <rFont val="Tahoma"/>
            <family val="2"/>
          </rPr>
          <t>Michael.Armour:</t>
        </r>
        <r>
          <rPr>
            <sz val="9"/>
            <color indexed="81"/>
            <rFont val="Tahoma"/>
            <family val="2"/>
          </rPr>
          <t xml:space="preserve">
Cell formula was incorrect - it was pointing to cell R7 instead of V7 for TRP concentration from tab EFF Conc and was also pointing to cell R7 instead of V7 to determine if it was blank; copied the corrected formula down the rest of the spreadsheet</t>
        </r>
      </text>
    </comment>
    <comment ref="R37" authorId="0">
      <text>
        <r>
          <rPr>
            <b/>
            <sz val="9"/>
            <color indexed="81"/>
            <rFont val="Tahoma"/>
            <family val="2"/>
          </rPr>
          <t>Michael.Armour:</t>
        </r>
        <r>
          <rPr>
            <sz val="9"/>
            <color indexed="81"/>
            <rFont val="Tahoma"/>
            <family val="2"/>
          </rPr>
          <t xml:space="preserve">
Cell formula was incorrect - it was pointing to cell R7 instead of V7 for TRP concentration from tab EFF Conc and was also pointing to cell R7 instead of V7 to determine if it was blank; copied the corrected formula down the rest of the spreadsheet</t>
        </r>
      </text>
    </comment>
    <comment ref="R38" authorId="0">
      <text>
        <r>
          <rPr>
            <b/>
            <sz val="9"/>
            <color indexed="81"/>
            <rFont val="Tahoma"/>
            <family val="2"/>
          </rPr>
          <t>Michael.Armour:</t>
        </r>
        <r>
          <rPr>
            <sz val="9"/>
            <color indexed="81"/>
            <rFont val="Tahoma"/>
            <family val="2"/>
          </rPr>
          <t xml:space="preserve">
Cell formula was incorrect - it was pointing to cell R7 instead of V7 for TRP concentration from tab EFF Conc and was also pointing to cell R7 instead of V7 to determine if it was blank; copied the corrected formula down the rest of the spreadsheet</t>
        </r>
      </text>
    </comment>
    <comment ref="R39" authorId="0">
      <text>
        <r>
          <rPr>
            <b/>
            <sz val="9"/>
            <color indexed="81"/>
            <rFont val="Tahoma"/>
            <family val="2"/>
          </rPr>
          <t>Michael.Armour:</t>
        </r>
        <r>
          <rPr>
            <sz val="9"/>
            <color indexed="81"/>
            <rFont val="Tahoma"/>
            <family val="2"/>
          </rPr>
          <t xml:space="preserve">
Cell formula was incorrect - it was pointing to cell R7 instead of V7 for TRP concentration from tab EFF Conc and was also pointing to cell R7 instead of V7 to determine if it was blank; copied the corrected formula down the rest of the spreadsheet</t>
        </r>
      </text>
    </comment>
    <comment ref="R40" authorId="0">
      <text>
        <r>
          <rPr>
            <b/>
            <sz val="9"/>
            <color indexed="81"/>
            <rFont val="Tahoma"/>
            <family val="2"/>
          </rPr>
          <t>Michael.Armour:</t>
        </r>
        <r>
          <rPr>
            <sz val="9"/>
            <color indexed="81"/>
            <rFont val="Tahoma"/>
            <family val="2"/>
          </rPr>
          <t xml:space="preserve">
Cell formula was incorrect - it was pointing to cell R7 instead of V7 for TRP concentration from tab EFF Conc and was also pointing to cell R7 instead of V7 to determine if it was blank; copied the corrected formula down the rest of the spreadsheet</t>
        </r>
      </text>
    </comment>
    <comment ref="R41" authorId="0">
      <text>
        <r>
          <rPr>
            <b/>
            <sz val="9"/>
            <color indexed="81"/>
            <rFont val="Tahoma"/>
            <family val="2"/>
          </rPr>
          <t>Michael.Armour:</t>
        </r>
        <r>
          <rPr>
            <sz val="9"/>
            <color indexed="81"/>
            <rFont val="Tahoma"/>
            <family val="2"/>
          </rPr>
          <t xml:space="preserve">
Cell formula was incorrect - it was pointing to cell R7 instead of V7 for TRP concentration from tab EFF Conc and was also pointing to cell R7 instead of V7 to determine if it was blank; copied the corrected formula down the rest of the spreadsheet</t>
        </r>
      </text>
    </comment>
    <comment ref="R42" authorId="0">
      <text>
        <r>
          <rPr>
            <b/>
            <sz val="9"/>
            <color indexed="81"/>
            <rFont val="Tahoma"/>
            <family val="2"/>
          </rPr>
          <t>Michael.Armour:</t>
        </r>
        <r>
          <rPr>
            <sz val="9"/>
            <color indexed="81"/>
            <rFont val="Tahoma"/>
            <family val="2"/>
          </rPr>
          <t xml:space="preserve">
Cell formula was incorrect - it was pointing to cell R7 instead of V7 for TRP concentration from tab EFF Conc and was also pointing to cell R7 instead of V7 to determine if it was blank; copied the corrected formula down the rest of the spreadsheet</t>
        </r>
      </text>
    </comment>
    <comment ref="R43" authorId="0">
      <text>
        <r>
          <rPr>
            <b/>
            <sz val="9"/>
            <color indexed="81"/>
            <rFont val="Tahoma"/>
            <family val="2"/>
          </rPr>
          <t>Michael.Armour:</t>
        </r>
        <r>
          <rPr>
            <sz val="9"/>
            <color indexed="81"/>
            <rFont val="Tahoma"/>
            <family val="2"/>
          </rPr>
          <t xml:space="preserve">
Cell formula was incorrect - it was pointing to cell R7 instead of V7 for TRP concentration from tab EFF Conc and was also pointing to cell R7 instead of V7 to determine if it was blank; copied the corrected formula down the rest of the spreadsheet</t>
        </r>
      </text>
    </comment>
    <comment ref="R44" authorId="0">
      <text>
        <r>
          <rPr>
            <b/>
            <sz val="9"/>
            <color indexed="81"/>
            <rFont val="Tahoma"/>
            <family val="2"/>
          </rPr>
          <t>Michael.Armour:</t>
        </r>
        <r>
          <rPr>
            <sz val="9"/>
            <color indexed="81"/>
            <rFont val="Tahoma"/>
            <family val="2"/>
          </rPr>
          <t xml:space="preserve">
Cell formula was incorrect - it was pointing to cell R7 instead of V7 for TRP concentration from tab EFF Conc and was also pointing to cell R7 instead of V7 to determine if it was blank; copied the corrected formula down the rest of the spreadsheet</t>
        </r>
      </text>
    </comment>
    <comment ref="R45" authorId="0">
      <text>
        <r>
          <rPr>
            <b/>
            <sz val="9"/>
            <color indexed="81"/>
            <rFont val="Tahoma"/>
            <family val="2"/>
          </rPr>
          <t>Michael.Armour:</t>
        </r>
        <r>
          <rPr>
            <sz val="9"/>
            <color indexed="81"/>
            <rFont val="Tahoma"/>
            <family val="2"/>
          </rPr>
          <t xml:space="preserve">
Cell formula was incorrect - it was pointing to cell R7 instead of V7 for TRP concentration from tab EFF Conc and was also pointing to cell R7 instead of V7 to determine if it was blank; copied the corrected formula down the rest of the spreadsheet</t>
        </r>
      </text>
    </comment>
    <comment ref="R46" authorId="0">
      <text>
        <r>
          <rPr>
            <b/>
            <sz val="9"/>
            <color indexed="81"/>
            <rFont val="Tahoma"/>
            <family val="2"/>
          </rPr>
          <t>Michael.Armour:</t>
        </r>
        <r>
          <rPr>
            <sz val="9"/>
            <color indexed="81"/>
            <rFont val="Tahoma"/>
            <family val="2"/>
          </rPr>
          <t xml:space="preserve">
Cell formula was incorrect - it was pointing to cell R7 instead of V7 for TRP concentration from tab EFF Conc and was also pointing to cell R7 instead of V7 to determine if it was blank; copied the corrected formula down the rest of the spreadsheet</t>
        </r>
      </text>
    </comment>
    <comment ref="R47" authorId="0">
      <text>
        <r>
          <rPr>
            <b/>
            <sz val="9"/>
            <color indexed="81"/>
            <rFont val="Tahoma"/>
            <family val="2"/>
          </rPr>
          <t>Michael.Armour:</t>
        </r>
        <r>
          <rPr>
            <sz val="9"/>
            <color indexed="81"/>
            <rFont val="Tahoma"/>
            <family val="2"/>
          </rPr>
          <t xml:space="preserve">
Cell formula was incorrect - it was pointing to cell R7 instead of V7 for TRP concentration from tab EFF Conc and was also pointing to cell R7 instead of V7 to determine if it was blank; copied the corrected formula down the rest of the spreadsheet</t>
        </r>
      </text>
    </comment>
    <comment ref="R48" authorId="0">
      <text>
        <r>
          <rPr>
            <b/>
            <sz val="9"/>
            <color indexed="81"/>
            <rFont val="Tahoma"/>
            <family val="2"/>
          </rPr>
          <t>Michael.Armour:</t>
        </r>
        <r>
          <rPr>
            <sz val="9"/>
            <color indexed="81"/>
            <rFont val="Tahoma"/>
            <family val="2"/>
          </rPr>
          <t xml:space="preserve">
Cell formula was incorrect - it was pointing to cell R7 instead of V7 for TRP concentration from tab EFF Conc and was also pointing to cell R7 instead of V7 to determine if it was blank; copied the corrected formula down the rest of the spreadsheet</t>
        </r>
      </text>
    </comment>
    <comment ref="R49" authorId="0">
      <text>
        <r>
          <rPr>
            <b/>
            <sz val="9"/>
            <color indexed="81"/>
            <rFont val="Tahoma"/>
            <family val="2"/>
          </rPr>
          <t>Michael.Armour:</t>
        </r>
        <r>
          <rPr>
            <sz val="9"/>
            <color indexed="81"/>
            <rFont val="Tahoma"/>
            <family val="2"/>
          </rPr>
          <t xml:space="preserve">
Cell formula was incorrect - it was pointing to cell R7 instead of V7 for TRP concentration from tab EFF Conc and was also pointing to cell R7 instead of V7 to determine if it was blank; copied the corrected formula down the rest of the spreadsheet</t>
        </r>
      </text>
    </comment>
    <comment ref="R50" authorId="0">
      <text>
        <r>
          <rPr>
            <b/>
            <sz val="9"/>
            <color indexed="81"/>
            <rFont val="Tahoma"/>
            <family val="2"/>
          </rPr>
          <t>Michael.Armour:</t>
        </r>
        <r>
          <rPr>
            <sz val="9"/>
            <color indexed="81"/>
            <rFont val="Tahoma"/>
            <family val="2"/>
          </rPr>
          <t xml:space="preserve">
Cell formula was incorrect - it was pointing to cell R7 instead of V7 for TRP concentration from tab EFF Conc and was also pointing to cell R7 instead of V7 to determine if it was blank; copied the corrected formula down the rest of the spreadsheet</t>
        </r>
      </text>
    </comment>
    <comment ref="R51" authorId="0">
      <text>
        <r>
          <rPr>
            <b/>
            <sz val="9"/>
            <color indexed="81"/>
            <rFont val="Tahoma"/>
            <family val="2"/>
          </rPr>
          <t>Michael.Armour:</t>
        </r>
        <r>
          <rPr>
            <sz val="9"/>
            <color indexed="81"/>
            <rFont val="Tahoma"/>
            <family val="2"/>
          </rPr>
          <t xml:space="preserve">
Cell formula was incorrect - it was pointing to cell R7 instead of V7 for TRP concentration from tab EFF Conc and was also pointing to cell R7 instead of V7 to determine if it was blank; copied the corrected formula down the rest of the spreadsheet</t>
        </r>
      </text>
    </comment>
    <comment ref="R52" authorId="0">
      <text>
        <r>
          <rPr>
            <b/>
            <sz val="9"/>
            <color indexed="81"/>
            <rFont val="Tahoma"/>
            <family val="2"/>
          </rPr>
          <t>Michael.Armour:</t>
        </r>
        <r>
          <rPr>
            <sz val="9"/>
            <color indexed="81"/>
            <rFont val="Tahoma"/>
            <family val="2"/>
          </rPr>
          <t xml:space="preserve">
Cell formula was incorrect - it was pointing to cell R7 instead of V7 for TRP concentration from tab EFF Conc and was also pointing to cell R7 instead of V7 to determine if it was blank; copied the corrected formula down the rest of the spreadsheet</t>
        </r>
      </text>
    </comment>
    <comment ref="R53" authorId="0">
      <text>
        <r>
          <rPr>
            <b/>
            <sz val="9"/>
            <color indexed="81"/>
            <rFont val="Tahoma"/>
            <family val="2"/>
          </rPr>
          <t>Michael.Armour:</t>
        </r>
        <r>
          <rPr>
            <sz val="9"/>
            <color indexed="81"/>
            <rFont val="Tahoma"/>
            <family val="2"/>
          </rPr>
          <t xml:space="preserve">
Cell formula was incorrect - it was pointing to cell R7 instead of V7 for TRP concentration from tab EFF Conc and was also pointing to cell R7 instead of V7 to determine if it was blank; copied the corrected formula down the rest of the spreadsheet</t>
        </r>
      </text>
    </comment>
    <comment ref="R54" authorId="0">
      <text>
        <r>
          <rPr>
            <b/>
            <sz val="9"/>
            <color indexed="81"/>
            <rFont val="Tahoma"/>
            <family val="2"/>
          </rPr>
          <t>Michael.Armour:</t>
        </r>
        <r>
          <rPr>
            <sz val="9"/>
            <color indexed="81"/>
            <rFont val="Tahoma"/>
            <family val="2"/>
          </rPr>
          <t xml:space="preserve">
Cell formula was incorrect - it was pointing to cell R7 instead of V7 for TRP concentration from tab EFF Conc and was also pointing to cell R7 instead of V7 to determine if it was blank; copied the corrected formula down the rest of the spreadsheet</t>
        </r>
      </text>
    </comment>
    <comment ref="R55" authorId="0">
      <text>
        <r>
          <rPr>
            <b/>
            <sz val="9"/>
            <color indexed="81"/>
            <rFont val="Tahoma"/>
            <family val="2"/>
          </rPr>
          <t>Michael.Armour:</t>
        </r>
        <r>
          <rPr>
            <sz val="9"/>
            <color indexed="81"/>
            <rFont val="Tahoma"/>
            <family val="2"/>
          </rPr>
          <t xml:space="preserve">
Cell formula was incorrect - it was pointing to cell R7 instead of V7 for TRP concentration from tab EFF Conc and was also pointing to cell R7 instead of V7 to determine if it was blank; copied the corrected formula down the rest of the spreadsheet</t>
        </r>
      </text>
    </comment>
    <comment ref="R56" authorId="0">
      <text>
        <r>
          <rPr>
            <b/>
            <sz val="9"/>
            <color indexed="81"/>
            <rFont val="Tahoma"/>
            <family val="2"/>
          </rPr>
          <t>Michael.Armour:</t>
        </r>
        <r>
          <rPr>
            <sz val="9"/>
            <color indexed="81"/>
            <rFont val="Tahoma"/>
            <family val="2"/>
          </rPr>
          <t xml:space="preserve">
Cell formula was incorrect - it was pointing to cell R7 instead of V7 for TRP concentration from tab EFF Conc and was also pointing to cell R7 instead of V7 to determine if it was blank; copied the corrected formula down the rest of the spreadsheet</t>
        </r>
      </text>
    </comment>
    <comment ref="R57" authorId="0">
      <text>
        <r>
          <rPr>
            <b/>
            <sz val="9"/>
            <color indexed="81"/>
            <rFont val="Tahoma"/>
            <family val="2"/>
          </rPr>
          <t>Michael.Armour:</t>
        </r>
        <r>
          <rPr>
            <sz val="9"/>
            <color indexed="81"/>
            <rFont val="Tahoma"/>
            <family val="2"/>
          </rPr>
          <t xml:space="preserve">
Cell formula was incorrect - it was pointing to cell R7 instead of V7 for TRP concentration from tab EFF Conc and was also pointing to cell R7 instead of V7 to determine if it was blank; copied the corrected formula down the rest of the spreadsheet</t>
        </r>
      </text>
    </comment>
    <comment ref="R58" authorId="0">
      <text>
        <r>
          <rPr>
            <b/>
            <sz val="9"/>
            <color indexed="81"/>
            <rFont val="Tahoma"/>
            <family val="2"/>
          </rPr>
          <t>Michael.Armour:</t>
        </r>
        <r>
          <rPr>
            <sz val="9"/>
            <color indexed="81"/>
            <rFont val="Tahoma"/>
            <family val="2"/>
          </rPr>
          <t xml:space="preserve">
Cell formula was incorrect - it was pointing to cell R7 instead of V7 for TRP concentration from tab EFF Conc and was also pointing to cell R7 instead of V7 to determine if it was blank; copied the corrected formula down the rest of the spreadsheet</t>
        </r>
      </text>
    </comment>
    <comment ref="R59" authorId="0">
      <text>
        <r>
          <rPr>
            <b/>
            <sz val="9"/>
            <color indexed="81"/>
            <rFont val="Tahoma"/>
            <family val="2"/>
          </rPr>
          <t>Michael.Armour:</t>
        </r>
        <r>
          <rPr>
            <sz val="9"/>
            <color indexed="81"/>
            <rFont val="Tahoma"/>
            <family val="2"/>
          </rPr>
          <t xml:space="preserve">
Cell formula was incorrect - it was pointing to cell R7 instead of V7 for TRP concentration from tab EFF Conc and was also pointing to cell R7 instead of V7 to determine if it was blank; copied the corrected formula down the rest of the spreadsheet</t>
        </r>
      </text>
    </comment>
    <comment ref="R60" authorId="0">
      <text>
        <r>
          <rPr>
            <b/>
            <sz val="9"/>
            <color indexed="81"/>
            <rFont val="Tahoma"/>
            <family val="2"/>
          </rPr>
          <t>Michael.Armour:</t>
        </r>
        <r>
          <rPr>
            <sz val="9"/>
            <color indexed="81"/>
            <rFont val="Tahoma"/>
            <family val="2"/>
          </rPr>
          <t xml:space="preserve">
Cell formula was incorrect - it was pointing to cell R7 instead of V7 for TRP concentration from tab EFF Conc and was also pointing to cell R7 instead of V7 to determine if it was blank; copied the corrected formula down the rest of the spreadsheet</t>
        </r>
      </text>
    </comment>
    <comment ref="R61" authorId="0">
      <text>
        <r>
          <rPr>
            <b/>
            <sz val="9"/>
            <color indexed="81"/>
            <rFont val="Tahoma"/>
            <family val="2"/>
          </rPr>
          <t>Michael.Armour:</t>
        </r>
        <r>
          <rPr>
            <sz val="9"/>
            <color indexed="81"/>
            <rFont val="Tahoma"/>
            <family val="2"/>
          </rPr>
          <t xml:space="preserve">
Cell formula was incorrect - it was pointing to cell R7 instead of V7 for TRP concentration from tab EFF Conc and was also pointing to cell R7 instead of V7 to determine if it was blank; copied the corrected formula down the rest of the spreadsheet</t>
        </r>
      </text>
    </comment>
    <comment ref="R62" authorId="0">
      <text>
        <r>
          <rPr>
            <b/>
            <sz val="9"/>
            <color indexed="81"/>
            <rFont val="Tahoma"/>
            <family val="2"/>
          </rPr>
          <t>Michael.Armour:</t>
        </r>
        <r>
          <rPr>
            <sz val="9"/>
            <color indexed="81"/>
            <rFont val="Tahoma"/>
            <family val="2"/>
          </rPr>
          <t xml:space="preserve">
Cell formula was incorrect - it was pointing to cell R7 instead of V7 for TRP concentration from tab EFF Conc and was also pointing to cell R7 instead of V7 to determine if it was blank; copied the corrected formula down the rest of the spreadsheet</t>
        </r>
      </text>
    </comment>
    <comment ref="R63" authorId="0">
      <text>
        <r>
          <rPr>
            <b/>
            <sz val="9"/>
            <color indexed="81"/>
            <rFont val="Tahoma"/>
            <family val="2"/>
          </rPr>
          <t>Michael.Armour:</t>
        </r>
        <r>
          <rPr>
            <sz val="9"/>
            <color indexed="81"/>
            <rFont val="Tahoma"/>
            <family val="2"/>
          </rPr>
          <t xml:space="preserve">
Cell formula was incorrect - it was pointing to cell R7 instead of V7 for TRP concentration from tab EFF Conc and was also pointing to cell R7 instead of V7 to determine if it was blank; copied the corrected formula down the rest of the spreadsheet</t>
        </r>
      </text>
    </comment>
    <comment ref="R64" authorId="0">
      <text>
        <r>
          <rPr>
            <b/>
            <sz val="9"/>
            <color indexed="81"/>
            <rFont val="Tahoma"/>
            <family val="2"/>
          </rPr>
          <t>Michael.Armour:</t>
        </r>
        <r>
          <rPr>
            <sz val="9"/>
            <color indexed="81"/>
            <rFont val="Tahoma"/>
            <family val="2"/>
          </rPr>
          <t xml:space="preserve">
Cell formula was incorrect - it was pointing to cell R7 instead of V7 for TRP concentration from tab EFF Conc and was also pointing to cell R7 instead of V7 to determine if it was blank; copied the corrected formula down the rest of the spreadsheet</t>
        </r>
      </text>
    </comment>
    <comment ref="R65" authorId="0">
      <text>
        <r>
          <rPr>
            <b/>
            <sz val="9"/>
            <color indexed="81"/>
            <rFont val="Tahoma"/>
            <family val="2"/>
          </rPr>
          <t>Michael.Armour:</t>
        </r>
        <r>
          <rPr>
            <sz val="9"/>
            <color indexed="81"/>
            <rFont val="Tahoma"/>
            <family val="2"/>
          </rPr>
          <t xml:space="preserve">
Cell formula was incorrect - it was pointing to cell R7 instead of V7 for TRP concentration from tab EFF Conc and was also pointing to cell R7 instead of V7 to determine if it was blank; copied the corrected formula down the rest of the spreadsheet</t>
        </r>
      </text>
    </comment>
    <comment ref="R66" authorId="0">
      <text>
        <r>
          <rPr>
            <b/>
            <sz val="9"/>
            <color indexed="81"/>
            <rFont val="Tahoma"/>
            <family val="2"/>
          </rPr>
          <t>Michael.Armour:</t>
        </r>
        <r>
          <rPr>
            <sz val="9"/>
            <color indexed="81"/>
            <rFont val="Tahoma"/>
            <family val="2"/>
          </rPr>
          <t xml:space="preserve">
Cell formula was incorrect - it was pointing to cell R7 instead of V7 for TRP concentration from tab EFF Conc and was also pointing to cell R7 instead of V7 to determine if it was blank; copied the corrected formula down the rest of the spreadsheet</t>
        </r>
      </text>
    </comment>
  </commentList>
</comments>
</file>

<file path=xl/sharedStrings.xml><?xml version="1.0" encoding="utf-8"?>
<sst xmlns="http://schemas.openxmlformats.org/spreadsheetml/2006/main" count="255" uniqueCount="173">
  <si>
    <t>Date</t>
  </si>
  <si>
    <t>NO3</t>
  </si>
  <si>
    <t>NO2</t>
  </si>
  <si>
    <t>Total NH3</t>
  </si>
  <si>
    <t>TKN</t>
  </si>
  <si>
    <t>SKN</t>
  </si>
  <si>
    <t>TDN</t>
  </si>
  <si>
    <t>Urea</t>
  </si>
  <si>
    <t>TP</t>
  </si>
  <si>
    <t>TSS</t>
  </si>
  <si>
    <t>Peak</t>
  </si>
  <si>
    <t>Min</t>
  </si>
  <si>
    <t>Max</t>
  </si>
  <si>
    <t>Flow  (MGD)</t>
  </si>
  <si>
    <t>Ave Daily</t>
  </si>
  <si>
    <r>
      <t xml:space="preserve">Effluent Loads (Kg/d)   </t>
    </r>
    <r>
      <rPr>
        <i/>
        <sz val="12"/>
        <color rgb="FFFF0000"/>
        <rFont val="Calibri"/>
        <family val="2"/>
        <scheme val="minor"/>
      </rPr>
      <t>[mg/l X MGD X 3.78 = Kg/d]</t>
    </r>
  </si>
  <si>
    <t>SKN+NO3+NO2</t>
  </si>
  <si>
    <t>DRP</t>
  </si>
  <si>
    <t>Total Dissolved Nitrogen</t>
  </si>
  <si>
    <t>Total Kjedahl Nitrogen</t>
  </si>
  <si>
    <t>Nitrate</t>
  </si>
  <si>
    <t>Nitrite</t>
  </si>
  <si>
    <t>Total Phosphorous</t>
  </si>
  <si>
    <t>TDP</t>
  </si>
  <si>
    <t>Total Dissolved Phosphorous</t>
  </si>
  <si>
    <t>Total Suspended Solids</t>
  </si>
  <si>
    <t>Soluble Kjedahl Nitrogen</t>
  </si>
  <si>
    <t>NH3</t>
  </si>
  <si>
    <t>Ammonia</t>
  </si>
  <si>
    <t>Glossary of Abbreviations</t>
  </si>
  <si>
    <t>MDL</t>
  </si>
  <si>
    <t>ML</t>
  </si>
  <si>
    <t>(mm/dd/yyyy)</t>
  </si>
  <si>
    <t>How to report non-detected (ND) results</t>
  </si>
  <si>
    <t>How to report DNQ or J flagged results</t>
  </si>
  <si>
    <t>TKN+NO3+NO2</t>
  </si>
  <si>
    <t xml:space="preserve">You will need to save each worksheet as a separate CSV file. </t>
  </si>
  <si>
    <t>TN (kg/d)</t>
  </si>
  <si>
    <t>TDN (kg/d)</t>
  </si>
  <si>
    <t>TKN (kg/d)</t>
  </si>
  <si>
    <t>SKN (kg/d)</t>
  </si>
  <si>
    <t>NO3 (kg/d)</t>
  </si>
  <si>
    <t>Total NH3 (kg/d)</t>
  </si>
  <si>
    <t>Urea (kg/d)</t>
  </si>
  <si>
    <t>TP (kg/d)</t>
  </si>
  <si>
    <t>TDP (kg/d)</t>
  </si>
  <si>
    <t>DRP (kg/d)</t>
  </si>
  <si>
    <t>TSS (kg/d)</t>
  </si>
  <si>
    <t>TN (mg/L)</t>
  </si>
  <si>
    <t>TKN (mg/L)</t>
  </si>
  <si>
    <t>Total NH3 (mg/L)</t>
  </si>
  <si>
    <t>TP (mg/L)</t>
  </si>
  <si>
    <t>TSS (mg/L)</t>
  </si>
  <si>
    <t>NO2 (kg/d)</t>
  </si>
  <si>
    <r>
      <t>Urea</t>
    </r>
    <r>
      <rPr>
        <sz val="10"/>
        <color rgb="FFFF0000"/>
        <rFont val="Calibri"/>
        <family val="2"/>
        <scheme val="minor"/>
      </rPr>
      <t xml:space="preserve">* </t>
    </r>
    <r>
      <rPr>
        <sz val="10"/>
        <rFont val="Calibri"/>
        <family val="2"/>
        <scheme val="minor"/>
      </rPr>
      <t>(mg/L)</t>
    </r>
  </si>
  <si>
    <t xml:space="preserve">How to name Excel spreadsheet </t>
  </si>
  <si>
    <t>How to save as CSV (comma separated values) files:</t>
  </si>
  <si>
    <t>Peak Flow Event (Y/N)</t>
  </si>
  <si>
    <t>Two times each wet season</t>
  </si>
  <si>
    <t>Two years</t>
  </si>
  <si>
    <t xml:space="preserve">Once per month </t>
  </si>
  <si>
    <t>"XXXX nutrient 13267 study data_updated Month-/Day-Year"</t>
  </si>
  <si>
    <t xml:space="preserve"> (Select the cell, right click the mouse, choose "insert comment", put  "ND, report MDL" in the comment box)</t>
  </si>
  <si>
    <t>(Select the cell, right click the mouse, choose " insert comment", put "DNQ" in the comment box)</t>
  </si>
  <si>
    <t>Report Due Dates</t>
  </si>
  <si>
    <t>Reporting Period</t>
  </si>
  <si>
    <t>Report Due Date</t>
  </si>
  <si>
    <t xml:space="preserve">July - September 2012 </t>
  </si>
  <si>
    <t xml:space="preserve">October - December 2012 </t>
  </si>
  <si>
    <t xml:space="preserve">January - March 2013 </t>
  </si>
  <si>
    <t>April - June 2013</t>
  </si>
  <si>
    <t>July - September 2013</t>
  </si>
  <si>
    <t>October - December 2013</t>
  </si>
  <si>
    <t xml:space="preserve">January - March 2014 </t>
  </si>
  <si>
    <t>April - June 2014</t>
  </si>
  <si>
    <t xml:space="preserve">Interim Report </t>
  </si>
  <si>
    <t>Final Report</t>
  </si>
  <si>
    <t>7/30/2014, may combine with the final report</t>
  </si>
  <si>
    <t>7/30/2013, may combine with the interim report</t>
  </si>
  <si>
    <t>Routine Effluent</t>
  </si>
  <si>
    <t xml:space="preserve">Effluent Peak flow monitoring </t>
  </si>
  <si>
    <t>Study duraiton</t>
  </si>
  <si>
    <r>
      <t>Effluent MDL / ML (mg/l)</t>
    </r>
    <r>
      <rPr>
        <sz val="18"/>
        <color theme="1"/>
        <rFont val="Calibri"/>
        <family val="2"/>
        <scheme val="minor"/>
      </rPr>
      <t xml:space="preserve"> </t>
    </r>
  </si>
  <si>
    <t>Quarter of Year</t>
  </si>
  <si>
    <t>Grab or composite</t>
  </si>
  <si>
    <t>Effluent Concentrations (mg/l)</t>
  </si>
  <si>
    <t xml:space="preserve">This sheet will be automatically updated with the new information. </t>
  </si>
  <si>
    <t>Cells are conditionally formatted as explained below:</t>
  </si>
  <si>
    <t xml:space="preserve">Do not enter "Season" or "Date" information on this worksheet. Make changes to the "Eff Conc." worksheet. </t>
  </si>
  <si>
    <t>Do not report zero for non-detected values or DNQ(J) values;</t>
  </si>
  <si>
    <t>Do not put text before the number to indicate it is ND or DNQ.</t>
  </si>
  <si>
    <t>Delete red striked-through numbers under TN/TKN after all the data for that date are entered; leave the cell blank.</t>
  </si>
  <si>
    <t xml:space="preserve">3. Cells are shaded bright yellow if concentration is reporetd as a text (such as ND, &lt;MDL, J value), go to "Conc" worksheet to correct the concentration reported. </t>
  </si>
  <si>
    <t>Use correct flow for load calculation: for grab sample, use peak flow; for composit sample, use average flow.</t>
  </si>
  <si>
    <t>Please name this spreadsheet as</t>
  </si>
  <si>
    <t>Please read the notes/instructions before you proceed!</t>
  </si>
  <si>
    <t>Please find more instrucitons on individual worksheets.</t>
  </si>
  <si>
    <t>Only enter numbers in the cells for concentrations; or leave blank if no data (do not enter "NA")</t>
  </si>
  <si>
    <t>How to copy data from another Excel Spreadsheet</t>
  </si>
  <si>
    <t>Minimum Effluent Moniotring Requirements</t>
  </si>
  <si>
    <t>Correct bright yellow highlighted load calulations (0, #VALUE!") by correcting the "Conc" worksheet</t>
  </si>
  <si>
    <t xml:space="preserve">To generate CSV files from the Excel Worksheet file, open one worksheet at a time, go to "File" - "save as" - name the CSV file </t>
  </si>
  <si>
    <t>In addition to submitting this MS Excel Worksheet file, please also submit CSV (comma deliminted) files of each worksheet (multiple files).</t>
  </si>
  <si>
    <t xml:space="preserve">choose "CSV" (comma delimited) in the "save as type" drop down menu, and click save. </t>
  </si>
  <si>
    <t xml:space="preserve">If copying data from another worksheet, only paste the values to this worksheet; do not copy the format. </t>
  </si>
  <si>
    <t>such as "XXXX Inf conc", "XXXX eff conc", etc. where XXXX is the Facility/Discharger name.</t>
  </si>
  <si>
    <t>(XXXX - Facility/Discharger name)</t>
  </si>
  <si>
    <t>How to report a missed result</t>
  </si>
  <si>
    <t>If a required sampling result is missing (failed to sample, sampling error, lab error, etc.), add a note at the end of that worksheet.</t>
  </si>
  <si>
    <t xml:space="preserve">Do not put any text like "ND", "MDL", "DNQ" in front of the number. </t>
  </si>
  <si>
    <t xml:space="preserve">For NDs, i.e., &lt;MDL, report MDL in the cell, insert a comment </t>
  </si>
  <si>
    <t>Report the DNQ value in the cell, insert a comment</t>
  </si>
  <si>
    <t>How to report non-detected (ND) /DNQ results</t>
  </si>
  <si>
    <r>
      <t>NO3</t>
    </r>
    <r>
      <rPr>
        <sz val="10"/>
        <color rgb="FFFF0000"/>
        <rFont val="Calibri"/>
        <family val="2"/>
        <scheme val="minor"/>
      </rPr>
      <t xml:space="preserve"> </t>
    </r>
    <r>
      <rPr>
        <sz val="10"/>
        <rFont val="Calibri"/>
        <family val="2"/>
        <scheme val="minor"/>
      </rPr>
      <t>(mg/L)</t>
    </r>
  </si>
  <si>
    <r>
      <t>SKN</t>
    </r>
    <r>
      <rPr>
        <sz val="10"/>
        <color rgb="FFFF0000"/>
        <rFont val="Calibri"/>
        <family val="2"/>
        <scheme val="minor"/>
      </rPr>
      <t xml:space="preserve"> </t>
    </r>
    <r>
      <rPr>
        <sz val="10"/>
        <rFont val="Calibri"/>
        <family val="2"/>
        <scheme val="minor"/>
      </rPr>
      <t>(mg/L)</t>
    </r>
  </si>
  <si>
    <r>
      <t xml:space="preserve">TDN </t>
    </r>
    <r>
      <rPr>
        <sz val="10"/>
        <rFont val="Calibri"/>
        <family val="2"/>
        <scheme val="minor"/>
      </rPr>
      <t>(mg/L)</t>
    </r>
  </si>
  <si>
    <r>
      <t>NO2</t>
    </r>
    <r>
      <rPr>
        <sz val="10"/>
        <color rgb="FFFF0000"/>
        <rFont val="Calibri"/>
        <family val="2"/>
        <scheme val="minor"/>
      </rPr>
      <t xml:space="preserve"> </t>
    </r>
    <r>
      <rPr>
        <sz val="10"/>
        <rFont val="Calibri"/>
        <family val="2"/>
        <scheme val="minor"/>
      </rPr>
      <t>(mg/L)</t>
    </r>
  </si>
  <si>
    <r>
      <t>TDP</t>
    </r>
    <r>
      <rPr>
        <sz val="10"/>
        <color rgb="FFFF0000"/>
        <rFont val="Calibri"/>
        <family val="2"/>
        <scheme val="minor"/>
      </rPr>
      <t xml:space="preserve"> </t>
    </r>
    <r>
      <rPr>
        <sz val="10"/>
        <rFont val="Calibri"/>
        <family val="2"/>
        <scheme val="minor"/>
      </rPr>
      <t>(mg/L)</t>
    </r>
  </si>
  <si>
    <t>* Urea monitoring is only required for the five largest POTWs: CCCSD, EBDA, EBMUD, SF Southeast, SJSC</t>
  </si>
  <si>
    <t>Do not put "NA" or any text in the cell for that parameter.</t>
  </si>
  <si>
    <t xml:space="preserve">1. when a date is entered, the row is highlighted in orange; </t>
  </si>
  <si>
    <t xml:space="preserve">3. If TKN or both NO3/NO2 conc. is missing, the calculated TN result is shown in red strike-through number. </t>
  </si>
  <si>
    <t xml:space="preserve">    That means this TN result is not complete, deleted that TN, leave the cell blank.</t>
  </si>
  <si>
    <t>Footnotes for Table</t>
  </si>
  <si>
    <t>THINGS TO DO</t>
  </si>
  <si>
    <t>THINGS NOT TO DO</t>
  </si>
  <si>
    <t>Do not report combined result for NO3+ NO2 under both parameters (see footnote ** below)</t>
  </si>
  <si>
    <t>For DNQ or J flagged value, report the estimated value, insert a comment</t>
  </si>
  <si>
    <t>(Select the cell, right click the mouse, choose " insert comment", type "ND" or "DNQ" in the comment box)</t>
  </si>
  <si>
    <t>2. When a text is entered, the cell is shaded in blue; remove the text ("ND", "DNQ", etc.), report a number.</t>
  </si>
  <si>
    <t xml:space="preserve">How to choose correct flow for load calcultion. </t>
  </si>
  <si>
    <t>1. Cells are shaded purple if there is no load calculated for that parameter due to lack of concentration data. No need to do anything if that sampling is not required.</t>
  </si>
  <si>
    <t>2. Cells are shaded bright yellow if the load is calculated as "0" due to concentration reported as "0", go to 'Conc" worksheet to correct the concentration reported.</t>
  </si>
  <si>
    <t xml:space="preserve">If other parameters are grabs according to your sampling plan; replace "avg daily flow" with "peak flow" in load calculation for that parameter. </t>
  </si>
  <si>
    <t>Load calculation formulas provided use "avg daily flow" for all parameters, except for "DRP", where peak flow is used.</t>
  </si>
  <si>
    <r>
      <t>DRP</t>
    </r>
    <r>
      <rPr>
        <sz val="10"/>
        <color rgb="FFFF0000"/>
        <rFont val="Calibri"/>
        <family val="2"/>
        <scheme val="minor"/>
      </rPr>
      <t xml:space="preserve">** </t>
    </r>
    <r>
      <rPr>
        <sz val="10"/>
        <color theme="1"/>
        <rFont val="Calibri"/>
        <family val="2"/>
        <scheme val="minor"/>
      </rPr>
      <t>(mg/L)</t>
    </r>
  </si>
  <si>
    <t>**Collect DRP sample as a grab or composite in accordance with your agency's Sample Analysis Plan</t>
  </si>
  <si>
    <r>
      <t>pH</t>
    </r>
    <r>
      <rPr>
        <sz val="10"/>
        <color rgb="FFFF0000"/>
        <rFont val="Calibri"/>
        <family val="2"/>
        <scheme val="minor"/>
      </rPr>
      <t xml:space="preserve"> </t>
    </r>
    <r>
      <rPr>
        <sz val="10"/>
        <rFont val="Calibri"/>
        <family val="2"/>
        <scheme val="minor"/>
      </rPr>
      <t>(s.u.)</t>
    </r>
  </si>
  <si>
    <r>
      <t>Temp (</t>
    </r>
    <r>
      <rPr>
        <vertAlign val="superscript"/>
        <sz val="10"/>
        <color theme="1"/>
        <rFont val="Calibri"/>
        <family val="2"/>
        <scheme val="minor"/>
      </rPr>
      <t>o</t>
    </r>
    <r>
      <rPr>
        <sz val="10"/>
        <color theme="1"/>
        <rFont val="Calibri"/>
        <family val="2"/>
        <scheme val="minor"/>
      </rPr>
      <t>C)</t>
    </r>
  </si>
  <si>
    <t>Agency Name, contact information; sampling dates</t>
  </si>
  <si>
    <t>Report this missed sample incident in the transmittal email/letter.</t>
  </si>
  <si>
    <t>Quarter of Year (Q1, Q2, Q3, Q4 YYYY)</t>
  </si>
  <si>
    <t>Q3 2012 - July - September 2012</t>
  </si>
  <si>
    <t>Q1 2013: January - March 2013</t>
  </si>
  <si>
    <t>Q2 2013: April - June 2013</t>
  </si>
  <si>
    <t>Q3 2013: July - September 2013</t>
  </si>
  <si>
    <t>Q4 2012: October - December 2012</t>
  </si>
  <si>
    <t>Quarter of Year definition</t>
  </si>
  <si>
    <t>Q1 2014: January - March 2014</t>
  </si>
  <si>
    <t>Q2 2014: April - June 2014</t>
  </si>
  <si>
    <t>Q4 2013: October - December 2013</t>
  </si>
  <si>
    <t>Use Max Flow if sample type is Grab</t>
  </si>
  <si>
    <r>
      <t>TRP</t>
    </r>
    <r>
      <rPr>
        <sz val="10"/>
        <color rgb="FFFF0000"/>
        <rFont val="Calibri"/>
        <family val="2"/>
        <scheme val="minor"/>
      </rPr>
      <t xml:space="preserve">** </t>
    </r>
    <r>
      <rPr>
        <sz val="10"/>
        <color theme="1"/>
        <rFont val="Calibri"/>
        <family val="2"/>
        <scheme val="minor"/>
      </rPr>
      <t>(mg/L)</t>
    </r>
  </si>
  <si>
    <t>TRP</t>
  </si>
  <si>
    <t>Only enter agency name and contact information in the worksheet "Eff Conc."; they will be automatically populated in other worksheets.</t>
  </si>
  <si>
    <t>Only enter season/quarter/sampling dates in  "Eff Conc." worksheets; they will be automatically populated in load/QA/QC worksheets.</t>
  </si>
  <si>
    <t>Total Reactive Phosphorus or total ortho-PO4</t>
  </si>
  <si>
    <t>Dissolved Reactive Phosphorous or dissolved ortho-PO4</t>
  </si>
  <si>
    <t>TRP (kg/d)</t>
  </si>
  <si>
    <t>If DRP/TRP is collected as composite, replace "peak flow" with "avg daily flow" in the formula for load calculation.</t>
  </si>
  <si>
    <t>Shell Martinez Refinery</t>
  </si>
  <si>
    <t>Michael Armour, Senior Engineer, 925.313.3886, michael.armour@shell.com</t>
  </si>
  <si>
    <t>N</t>
  </si>
  <si>
    <t>Q3 2012</t>
  </si>
  <si>
    <t>Q4 2012</t>
  </si>
  <si>
    <t>Y</t>
  </si>
  <si>
    <t>Q1 2013</t>
  </si>
  <si>
    <t>Note:  The 3rd party analytical laboratory ran the grab sample for nitrite instead of the composite sample.  By the time this was identified, the composite sample was past the hold time.</t>
  </si>
  <si>
    <t>Note:  The ammonia sample was run outside of hold time.</t>
  </si>
  <si>
    <t>Note:  The nitrite sample was run outside of hold time.</t>
  </si>
  <si>
    <t>Q2 2013</t>
  </si>
  <si>
    <t>Q3 2013</t>
  </si>
  <si>
    <t>Note: The nitrite sample was run outside of hold time.</t>
  </si>
</sst>
</file>

<file path=xl/styles.xml><?xml version="1.0" encoding="utf-8"?>
<styleSheet xmlns="http://schemas.openxmlformats.org/spreadsheetml/2006/main">
  <numFmts count="2">
    <numFmt numFmtId="164" formatCode="[$-F800]dddd\,\ mmmm\ dd\,\ yyyy"/>
    <numFmt numFmtId="165" formatCode="0.0"/>
  </numFmts>
  <fonts count="26">
    <font>
      <sz val="11"/>
      <color theme="1"/>
      <name val="Calibri"/>
      <family val="2"/>
      <scheme val="minor"/>
    </font>
    <font>
      <b/>
      <sz val="18"/>
      <color theme="1"/>
      <name val="Calibri"/>
      <family val="2"/>
      <scheme val="minor"/>
    </font>
    <font>
      <sz val="10"/>
      <color theme="1"/>
      <name val="Calibri"/>
      <family val="2"/>
      <scheme val="minor"/>
    </font>
    <font>
      <i/>
      <sz val="12"/>
      <color rgb="FFFF0000"/>
      <name val="Calibri"/>
      <family val="2"/>
      <scheme val="minor"/>
    </font>
    <font>
      <sz val="8"/>
      <color theme="1"/>
      <name val="Calibri"/>
      <family val="2"/>
      <scheme val="minor"/>
    </font>
    <font>
      <sz val="10"/>
      <color rgb="FFFF0000"/>
      <name val="Calibri"/>
      <family val="2"/>
      <scheme val="minor"/>
    </font>
    <font>
      <vertAlign val="superscript"/>
      <sz val="10"/>
      <color theme="1"/>
      <name val="Calibri"/>
      <family val="2"/>
      <scheme val="minor"/>
    </font>
    <font>
      <b/>
      <u/>
      <sz val="11"/>
      <color theme="1"/>
      <name val="Calibri"/>
      <family val="2"/>
      <scheme val="minor"/>
    </font>
    <font>
      <sz val="10"/>
      <name val="Calibri"/>
      <family val="2"/>
      <scheme val="minor"/>
    </font>
    <font>
      <sz val="14"/>
      <color theme="1"/>
      <name val="Calibri"/>
      <family val="2"/>
      <scheme val="minor"/>
    </font>
    <font>
      <b/>
      <sz val="11"/>
      <color theme="1"/>
      <name val="Calibri"/>
      <family val="2"/>
      <scheme val="minor"/>
    </font>
    <font>
      <sz val="11"/>
      <color rgb="FFFF0000"/>
      <name val="Calibri"/>
      <family val="2"/>
      <scheme val="minor"/>
    </font>
    <font>
      <sz val="11"/>
      <name val="Calibri"/>
      <family val="2"/>
      <scheme val="minor"/>
    </font>
    <font>
      <b/>
      <sz val="11"/>
      <color rgb="FFFF0000"/>
      <name val="Calibri"/>
      <family val="2"/>
      <scheme val="minor"/>
    </font>
    <font>
      <b/>
      <sz val="12"/>
      <color theme="1"/>
      <name val="Calibri"/>
      <family val="2"/>
      <scheme val="minor"/>
    </font>
    <font>
      <b/>
      <sz val="14"/>
      <color theme="1"/>
      <name val="Calibri"/>
      <family val="2"/>
      <scheme val="minor"/>
    </font>
    <font>
      <sz val="18"/>
      <color theme="1"/>
      <name val="Calibri"/>
      <family val="2"/>
      <scheme val="minor"/>
    </font>
    <font>
      <b/>
      <sz val="10"/>
      <color theme="1"/>
      <name val="Calibri"/>
      <family val="2"/>
      <scheme val="minor"/>
    </font>
    <font>
      <b/>
      <sz val="16"/>
      <color rgb="FFFF0000"/>
      <name val="Calibri"/>
      <family val="2"/>
      <scheme val="minor"/>
    </font>
    <font>
      <sz val="12"/>
      <color theme="1"/>
      <name val="Calibri"/>
      <family val="2"/>
      <scheme val="minor"/>
    </font>
    <font>
      <b/>
      <sz val="12"/>
      <color rgb="FFFF0000"/>
      <name val="Calibri"/>
      <family val="2"/>
      <scheme val="minor"/>
    </font>
    <font>
      <sz val="7"/>
      <color rgb="FFFF0000"/>
      <name val="Calibri"/>
      <family val="2"/>
      <scheme val="minor"/>
    </font>
    <font>
      <sz val="9"/>
      <color indexed="81"/>
      <name val="Tahoma"/>
      <family val="2"/>
    </font>
    <font>
      <b/>
      <sz val="9"/>
      <color indexed="81"/>
      <name val="Tahoma"/>
      <family val="2"/>
    </font>
    <font>
      <sz val="9"/>
      <color indexed="81"/>
      <name val="Tahoma"/>
      <charset val="1"/>
    </font>
    <font>
      <b/>
      <sz val="9"/>
      <color indexed="81"/>
      <name val="Tahoma"/>
      <charset val="1"/>
    </font>
  </fonts>
  <fills count="10">
    <fill>
      <patternFill patternType="none"/>
    </fill>
    <fill>
      <patternFill patternType="gray125"/>
    </fill>
    <fill>
      <patternFill patternType="solid">
        <fgColor theme="2" tint="-9.9978637043366805E-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rgb="FFFFFF00"/>
        <bgColor indexed="64"/>
      </patternFill>
    </fill>
    <fill>
      <patternFill patternType="solid">
        <fgColor theme="6" tint="0.59999389629810485"/>
        <bgColor indexed="64"/>
      </patternFill>
    </fill>
    <fill>
      <patternFill patternType="solid">
        <fgColor rgb="FFFFFF99"/>
        <bgColor indexed="64"/>
      </patternFill>
    </fill>
    <fill>
      <patternFill patternType="solid">
        <fgColor theme="6" tint="0.79998168889431442"/>
        <bgColor indexed="64"/>
      </patternFill>
    </fill>
    <fill>
      <patternFill patternType="solid">
        <fgColor theme="1" tint="0.499984740745262"/>
        <bgColor indexed="64"/>
      </patternFill>
    </fill>
  </fills>
  <borders count="43">
    <border>
      <left/>
      <right/>
      <top/>
      <bottom/>
      <diagonal/>
    </border>
    <border>
      <left/>
      <right/>
      <top/>
      <bottom style="medium">
        <color indexed="64"/>
      </bottom>
      <diagonal/>
    </border>
    <border>
      <left style="medium">
        <color indexed="64"/>
      </left>
      <right/>
      <top style="medium">
        <color indexed="64"/>
      </top>
      <bottom/>
      <diagonal/>
    </border>
    <border>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style="thin">
        <color indexed="64"/>
      </right>
      <top style="medium">
        <color indexed="64"/>
      </top>
      <bottom/>
      <diagonal/>
    </border>
    <border>
      <left style="medium">
        <color indexed="64"/>
      </left>
      <right/>
      <top/>
      <bottom/>
      <diagonal/>
    </border>
    <border>
      <left/>
      <right style="medium">
        <color indexed="64"/>
      </right>
      <top/>
      <bottom/>
      <diagonal/>
    </border>
    <border>
      <left style="thin">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
      <left style="thin">
        <color indexed="64"/>
      </left>
      <right style="medium">
        <color indexed="64"/>
      </right>
      <top/>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s>
  <cellStyleXfs count="1">
    <xf numFmtId="0" fontId="0" fillId="0" borderId="0"/>
  </cellStyleXfs>
  <cellXfs count="280">
    <xf numFmtId="0" fontId="0" fillId="0" borderId="0" xfId="0"/>
    <xf numFmtId="0" fontId="2" fillId="3" borderId="12" xfId="0" applyFont="1" applyFill="1" applyBorder="1" applyAlignment="1">
      <alignment horizontal="center" wrapText="1"/>
    </xf>
    <xf numFmtId="0" fontId="4" fillId="2" borderId="9" xfId="0" applyFont="1" applyFill="1" applyBorder="1" applyAlignment="1">
      <alignment horizontal="center"/>
    </xf>
    <xf numFmtId="0" fontId="4" fillId="3" borderId="13" xfId="0" applyFont="1" applyFill="1" applyBorder="1" applyAlignment="1">
      <alignment horizontal="center"/>
    </xf>
    <xf numFmtId="0" fontId="0" fillId="0" borderId="0" xfId="0" applyProtection="1">
      <protection locked="0"/>
    </xf>
    <xf numFmtId="0" fontId="2" fillId="3" borderId="3" xfId="0" applyFont="1" applyFill="1" applyBorder="1" applyAlignment="1" applyProtection="1">
      <alignment horizontal="center" wrapText="1"/>
      <protection locked="0"/>
    </xf>
    <xf numFmtId="0" fontId="2" fillId="3" borderId="8" xfId="0" applyFont="1" applyFill="1" applyBorder="1" applyAlignment="1" applyProtection="1">
      <alignment horizontal="center" wrapText="1"/>
      <protection locked="0"/>
    </xf>
    <xf numFmtId="0" fontId="5" fillId="0" borderId="0" xfId="0" applyFont="1" applyBorder="1" applyAlignment="1" applyProtection="1">
      <alignment horizontal="left" vertical="center" wrapText="1"/>
      <protection locked="0"/>
    </xf>
    <xf numFmtId="0" fontId="2" fillId="2" borderId="2" xfId="0" applyFont="1" applyFill="1" applyBorder="1" applyAlignment="1">
      <alignment horizontal="center" wrapText="1"/>
    </xf>
    <xf numFmtId="0" fontId="2" fillId="3" borderId="18" xfId="0" applyFont="1" applyFill="1" applyBorder="1" applyAlignment="1" applyProtection="1">
      <alignment horizontal="center" wrapText="1"/>
      <protection locked="0"/>
    </xf>
    <xf numFmtId="0" fontId="0" fillId="0" borderId="0" xfId="0" applyFill="1" applyBorder="1"/>
    <xf numFmtId="0" fontId="2" fillId="3" borderId="2" xfId="0" applyFont="1" applyFill="1" applyBorder="1" applyAlignment="1" applyProtection="1">
      <alignment horizontal="center" wrapText="1"/>
      <protection locked="0"/>
    </xf>
    <xf numFmtId="0" fontId="0" fillId="0" borderId="0" xfId="0" applyFill="1" applyProtection="1">
      <protection locked="0"/>
    </xf>
    <xf numFmtId="0" fontId="11" fillId="0" borderId="0" xfId="0" applyFont="1" applyFill="1" applyBorder="1"/>
    <xf numFmtId="0" fontId="9" fillId="0" borderId="0" xfId="0" applyFont="1" applyFill="1" applyBorder="1" applyAlignment="1"/>
    <xf numFmtId="0" fontId="0" fillId="0" borderId="0" xfId="0" applyBorder="1"/>
    <xf numFmtId="0" fontId="4" fillId="3" borderId="9" xfId="0" applyFont="1" applyFill="1" applyBorder="1" applyAlignment="1" applyProtection="1">
      <alignment horizontal="center"/>
      <protection locked="0"/>
    </xf>
    <xf numFmtId="0" fontId="2" fillId="3" borderId="9" xfId="0" applyFont="1" applyFill="1" applyBorder="1" applyAlignment="1" applyProtection="1">
      <alignment horizontal="center" wrapText="1"/>
      <protection locked="0"/>
    </xf>
    <xf numFmtId="0" fontId="2" fillId="3" borderId="17" xfId="0" applyFont="1" applyFill="1" applyBorder="1" applyAlignment="1" applyProtection="1">
      <alignment horizontal="center" wrapText="1"/>
      <protection locked="0"/>
    </xf>
    <xf numFmtId="0" fontId="2" fillId="3" borderId="15" xfId="0" applyFont="1" applyFill="1" applyBorder="1" applyAlignment="1" applyProtection="1">
      <alignment horizontal="center" wrapText="1"/>
      <protection locked="0"/>
    </xf>
    <xf numFmtId="0" fontId="2" fillId="3" borderId="12" xfId="0" applyFont="1" applyFill="1" applyBorder="1" applyAlignment="1" applyProtection="1">
      <alignment vertical="center" wrapText="1"/>
      <protection locked="0"/>
    </xf>
    <xf numFmtId="0" fontId="0" fillId="0" borderId="0" xfId="0" applyAlignment="1" applyProtection="1">
      <alignment horizontal="center"/>
      <protection locked="0"/>
    </xf>
    <xf numFmtId="0" fontId="0" fillId="0" borderId="0" xfId="0" applyFont="1" applyAlignment="1" applyProtection="1">
      <alignment horizontal="center"/>
      <protection locked="0"/>
    </xf>
    <xf numFmtId="14" fontId="2" fillId="0" borderId="26" xfId="0" applyNumberFormat="1" applyFont="1" applyFill="1" applyBorder="1" applyAlignment="1">
      <alignment horizontal="center"/>
    </xf>
    <xf numFmtId="0" fontId="9" fillId="0" borderId="0" xfId="0" applyFont="1" applyAlignment="1">
      <alignment horizontal="left"/>
    </xf>
    <xf numFmtId="0" fontId="2" fillId="3" borderId="2" xfId="0" applyFont="1" applyFill="1" applyBorder="1" applyAlignment="1">
      <alignment horizontal="center" wrapText="1"/>
    </xf>
    <xf numFmtId="0" fontId="0" fillId="6" borderId="5" xfId="0" applyFill="1" applyBorder="1"/>
    <xf numFmtId="0" fontId="0" fillId="6" borderId="10" xfId="0" applyFill="1" applyBorder="1"/>
    <xf numFmtId="0" fontId="0" fillId="6" borderId="7" xfId="0" applyFill="1" applyBorder="1"/>
    <xf numFmtId="0" fontId="10" fillId="6" borderId="27" xfId="0" applyFont="1" applyFill="1" applyBorder="1" applyAlignment="1">
      <alignment horizontal="center"/>
    </xf>
    <xf numFmtId="0" fontId="0" fillId="6" borderId="30" xfId="0" applyFill="1" applyBorder="1" applyAlignment="1">
      <alignment horizontal="center"/>
    </xf>
    <xf numFmtId="0" fontId="10" fillId="7" borderId="29" xfId="0" applyFont="1" applyFill="1" applyBorder="1" applyAlignment="1">
      <alignment horizontal="center"/>
    </xf>
    <xf numFmtId="164" fontId="0" fillId="7" borderId="31" xfId="0" applyNumberFormat="1" applyFill="1" applyBorder="1" applyAlignment="1">
      <alignment horizontal="center"/>
    </xf>
    <xf numFmtId="164" fontId="10" fillId="7" borderId="31" xfId="0" applyNumberFormat="1" applyFont="1" applyFill="1" applyBorder="1" applyAlignment="1">
      <alignment horizontal="center"/>
    </xf>
    <xf numFmtId="164" fontId="10" fillId="7" borderId="11" xfId="0" applyNumberFormat="1" applyFont="1" applyFill="1" applyBorder="1" applyAlignment="1">
      <alignment horizontal="center"/>
    </xf>
    <xf numFmtId="0" fontId="0" fillId="0" borderId="0" xfId="0" applyFill="1" applyBorder="1" applyAlignment="1">
      <alignment horizontal="center"/>
    </xf>
    <xf numFmtId="0" fontId="1" fillId="0" borderId="0" xfId="0" applyFont="1" applyAlignment="1" applyProtection="1">
      <alignment vertical="center"/>
      <protection locked="0"/>
    </xf>
    <xf numFmtId="0" fontId="0" fillId="7" borderId="0" xfId="0" applyFill="1" applyBorder="1"/>
    <xf numFmtId="0" fontId="0" fillId="0" borderId="0" xfId="0" applyFill="1"/>
    <xf numFmtId="0" fontId="1" fillId="0" borderId="0" xfId="0" applyFont="1" applyAlignment="1"/>
    <xf numFmtId="0" fontId="15" fillId="0" borderId="0" xfId="0" applyFont="1"/>
    <xf numFmtId="0" fontId="4" fillId="3" borderId="9" xfId="0" applyFont="1" applyFill="1" applyBorder="1" applyAlignment="1">
      <alignment horizontal="center"/>
    </xf>
    <xf numFmtId="0" fontId="2" fillId="3" borderId="9" xfId="0" applyFont="1" applyFill="1" applyBorder="1" applyAlignment="1">
      <alignment horizontal="center" wrapText="1"/>
    </xf>
    <xf numFmtId="0" fontId="2" fillId="3" borderId="17" xfId="0" applyFont="1" applyFill="1" applyBorder="1" applyAlignment="1">
      <alignment horizontal="center" wrapText="1"/>
    </xf>
    <xf numFmtId="0" fontId="2" fillId="3" borderId="19" xfId="0" applyFont="1" applyFill="1" applyBorder="1" applyAlignment="1" applyProtection="1">
      <alignment horizontal="center" wrapText="1"/>
      <protection locked="0"/>
    </xf>
    <xf numFmtId="0" fontId="2" fillId="3" borderId="14" xfId="0" applyFont="1" applyFill="1" applyBorder="1" applyAlignment="1" applyProtection="1">
      <alignment horizontal="center" wrapText="1"/>
      <protection locked="0"/>
    </xf>
    <xf numFmtId="0" fontId="11" fillId="0" borderId="0" xfId="0" applyFont="1"/>
    <xf numFmtId="0" fontId="0" fillId="6" borderId="4" xfId="0" applyFill="1" applyBorder="1"/>
    <xf numFmtId="0" fontId="0" fillId="6" borderId="0" xfId="0" applyFill="1" applyBorder="1"/>
    <xf numFmtId="0" fontId="0" fillId="6" borderId="1" xfId="0" applyFill="1" applyBorder="1"/>
    <xf numFmtId="0" fontId="0" fillId="7" borderId="4" xfId="0" applyFill="1" applyBorder="1"/>
    <xf numFmtId="0" fontId="0" fillId="7" borderId="5" xfId="0" applyFill="1" applyBorder="1"/>
    <xf numFmtId="0" fontId="0" fillId="7" borderId="9" xfId="0" applyFill="1" applyBorder="1"/>
    <xf numFmtId="0" fontId="0" fillId="7" borderId="10" xfId="0" applyFill="1" applyBorder="1"/>
    <xf numFmtId="0" fontId="10" fillId="7" borderId="9" xfId="0" applyFont="1" applyFill="1" applyBorder="1"/>
    <xf numFmtId="0" fontId="0" fillId="7" borderId="1" xfId="0" applyFill="1" applyBorder="1"/>
    <xf numFmtId="0" fontId="0" fillId="7" borderId="7" xfId="0" applyFill="1" applyBorder="1"/>
    <xf numFmtId="14" fontId="2" fillId="0" borderId="29" xfId="0" applyNumberFormat="1" applyFont="1" applyFill="1" applyBorder="1"/>
    <xf numFmtId="0" fontId="11" fillId="7" borderId="4" xfId="0" applyFont="1" applyFill="1" applyBorder="1"/>
    <xf numFmtId="0" fontId="11" fillId="7" borderId="5" xfId="0" applyFont="1" applyFill="1" applyBorder="1"/>
    <xf numFmtId="0" fontId="11" fillId="7" borderId="6" xfId="0" applyFont="1" applyFill="1" applyBorder="1"/>
    <xf numFmtId="0" fontId="11" fillId="7" borderId="1" xfId="0" applyFont="1" applyFill="1" applyBorder="1"/>
    <xf numFmtId="0" fontId="11" fillId="7" borderId="7" xfId="0" applyFont="1" applyFill="1" applyBorder="1"/>
    <xf numFmtId="0" fontId="2" fillId="7" borderId="0" xfId="0" applyFont="1" applyFill="1" applyBorder="1"/>
    <xf numFmtId="0" fontId="2" fillId="0" borderId="0" xfId="0" applyFont="1" applyFill="1" applyBorder="1" applyAlignment="1">
      <alignment horizontal="center"/>
    </xf>
    <xf numFmtId="1" fontId="9" fillId="0" borderId="0" xfId="0" applyNumberFormat="1" applyFont="1" applyAlignment="1">
      <alignment horizontal="left"/>
    </xf>
    <xf numFmtId="1" fontId="0" fillId="0" borderId="0" xfId="0" applyNumberFormat="1"/>
    <xf numFmtId="0" fontId="0" fillId="0" borderId="0" xfId="0" applyNumberFormat="1"/>
    <xf numFmtId="0" fontId="2" fillId="3" borderId="2" xfId="0" applyNumberFormat="1" applyFont="1" applyFill="1" applyBorder="1" applyAlignment="1" applyProtection="1">
      <alignment horizontal="center" wrapText="1"/>
      <protection locked="0"/>
    </xf>
    <xf numFmtId="0" fontId="4" fillId="3" borderId="9" xfId="0" applyNumberFormat="1" applyFont="1" applyFill="1" applyBorder="1" applyAlignment="1" applyProtection="1">
      <alignment horizontal="center"/>
      <protection locked="0"/>
    </xf>
    <xf numFmtId="0" fontId="1" fillId="0" borderId="0" xfId="0" applyFont="1" applyBorder="1" applyAlignment="1"/>
    <xf numFmtId="14" fontId="2" fillId="4" borderId="26" xfId="0" applyNumberFormat="1" applyFont="1" applyFill="1" applyBorder="1" applyProtection="1">
      <protection locked="0"/>
    </xf>
    <xf numFmtId="0" fontId="2" fillId="2" borderId="2" xfId="0" applyNumberFormat="1" applyFont="1" applyFill="1" applyBorder="1" applyAlignment="1" applyProtection="1">
      <alignment horizontal="center" wrapText="1"/>
      <protection locked="0"/>
    </xf>
    <xf numFmtId="0" fontId="4" fillId="2" borderId="9" xfId="0" applyNumberFormat="1" applyFont="1" applyFill="1" applyBorder="1" applyAlignment="1" applyProtection="1">
      <alignment horizontal="center"/>
      <protection locked="0"/>
    </xf>
    <xf numFmtId="0" fontId="2" fillId="3" borderId="18" xfId="0" applyFont="1" applyFill="1" applyBorder="1" applyAlignment="1">
      <alignment horizontal="center" wrapText="1"/>
    </xf>
    <xf numFmtId="0" fontId="2" fillId="3" borderId="3" xfId="0" applyFont="1" applyFill="1" applyBorder="1" applyAlignment="1">
      <alignment horizontal="center" wrapText="1"/>
    </xf>
    <xf numFmtId="0" fontId="2" fillId="3" borderId="8" xfId="0" applyFont="1" applyFill="1" applyBorder="1" applyAlignment="1">
      <alignment horizontal="center" wrapText="1"/>
    </xf>
    <xf numFmtId="0" fontId="2" fillId="3" borderId="15" xfId="0" applyFont="1" applyFill="1" applyBorder="1" applyAlignment="1">
      <alignment horizontal="center" wrapText="1"/>
    </xf>
    <xf numFmtId="0" fontId="2" fillId="3" borderId="16" xfId="0" applyFont="1" applyFill="1" applyBorder="1" applyAlignment="1">
      <alignment horizontal="center" wrapText="1"/>
    </xf>
    <xf numFmtId="1" fontId="2" fillId="3" borderId="8" xfId="0" applyNumberFormat="1" applyFont="1" applyFill="1" applyBorder="1" applyAlignment="1">
      <alignment horizontal="center" wrapText="1"/>
    </xf>
    <xf numFmtId="1" fontId="2" fillId="3" borderId="15" xfId="0" applyNumberFormat="1" applyFont="1" applyFill="1" applyBorder="1" applyAlignment="1">
      <alignment horizontal="center" wrapText="1"/>
    </xf>
    <xf numFmtId="0" fontId="0" fillId="3" borderId="13" xfId="0" applyFill="1" applyBorder="1" applyAlignment="1">
      <alignment vertical="center"/>
    </xf>
    <xf numFmtId="0" fontId="0" fillId="0" borderId="0" xfId="0" applyNumberFormat="1" applyAlignment="1" applyProtection="1">
      <alignment horizontal="center"/>
      <protection locked="0"/>
    </xf>
    <xf numFmtId="0" fontId="0" fillId="7" borderId="31" xfId="0" applyFill="1" applyBorder="1"/>
    <xf numFmtId="0" fontId="0" fillId="7" borderId="34" xfId="0" applyFill="1" applyBorder="1"/>
    <xf numFmtId="0" fontId="2" fillId="7" borderId="4" xfId="0" applyFont="1" applyFill="1" applyBorder="1" applyAlignment="1">
      <alignment horizontal="center"/>
    </xf>
    <xf numFmtId="14" fontId="2" fillId="7" borderId="0" xfId="0" applyNumberFormat="1" applyFont="1" applyFill="1" applyBorder="1"/>
    <xf numFmtId="0" fontId="2" fillId="7" borderId="0" xfId="0" applyFont="1" applyFill="1" applyBorder="1" applyAlignment="1">
      <alignment horizontal="center"/>
    </xf>
    <xf numFmtId="0" fontId="11" fillId="7" borderId="2" xfId="0" applyFont="1" applyFill="1" applyBorder="1"/>
    <xf numFmtId="0" fontId="0" fillId="0" borderId="0" xfId="0"/>
    <xf numFmtId="0" fontId="1" fillId="0" borderId="0" xfId="0" applyFont="1" applyAlignment="1"/>
    <xf numFmtId="0" fontId="0" fillId="0" borderId="0" xfId="0" applyFill="1" applyBorder="1"/>
    <xf numFmtId="0" fontId="0" fillId="0" borderId="0" xfId="0" applyFill="1"/>
    <xf numFmtId="14" fontId="17" fillId="0" borderId="0" xfId="0" applyNumberFormat="1" applyFont="1" applyFill="1" applyBorder="1"/>
    <xf numFmtId="0" fontId="10" fillId="0" borderId="0" xfId="0" applyFont="1" applyFill="1" applyBorder="1"/>
    <xf numFmtId="0" fontId="17" fillId="0" borderId="0" xfId="0" applyFont="1" applyFill="1" applyBorder="1" applyAlignment="1">
      <alignment horizontal="center"/>
    </xf>
    <xf numFmtId="0" fontId="17" fillId="0" borderId="0" xfId="0" applyFont="1" applyFill="1" applyBorder="1"/>
    <xf numFmtId="1" fontId="17" fillId="0" borderId="0" xfId="0" applyNumberFormat="1" applyFont="1" applyFill="1" applyBorder="1" applyAlignment="1">
      <alignment horizontal="center"/>
    </xf>
    <xf numFmtId="0" fontId="10" fillId="0" borderId="0" xfId="0" applyFont="1" applyFill="1"/>
    <xf numFmtId="0" fontId="0" fillId="0" borderId="0" xfId="0" applyFill="1"/>
    <xf numFmtId="0" fontId="0" fillId="0" borderId="0" xfId="0" applyFill="1"/>
    <xf numFmtId="164" fontId="10" fillId="0" borderId="0" xfId="0" applyNumberFormat="1" applyFont="1" applyFill="1" applyBorder="1" applyAlignment="1">
      <alignment horizontal="center"/>
    </xf>
    <xf numFmtId="0" fontId="2" fillId="4" borderId="26" xfId="0" applyNumberFormat="1" applyFont="1" applyFill="1" applyBorder="1"/>
    <xf numFmtId="0" fontId="2" fillId="0" borderId="26" xfId="0" applyNumberFormat="1" applyFont="1" applyBorder="1" applyAlignment="1" applyProtection="1">
      <alignment horizontal="center"/>
      <protection locked="0"/>
    </xf>
    <xf numFmtId="0" fontId="1" fillId="0" borderId="0" xfId="0" applyNumberFormat="1" applyFont="1" applyBorder="1" applyAlignment="1"/>
    <xf numFmtId="0" fontId="1" fillId="0" borderId="0" xfId="0" applyNumberFormat="1" applyFont="1" applyAlignment="1"/>
    <xf numFmtId="0" fontId="1" fillId="0" borderId="0" xfId="0" applyNumberFormat="1" applyFont="1" applyAlignment="1">
      <alignment horizontal="center"/>
    </xf>
    <xf numFmtId="0" fontId="9" fillId="0" borderId="0" xfId="0" applyNumberFormat="1" applyFont="1" applyFill="1" applyBorder="1" applyAlignment="1"/>
    <xf numFmtId="0" fontId="0" fillId="0" borderId="0" xfId="0" applyNumberFormat="1" applyFill="1" applyBorder="1"/>
    <xf numFmtId="0" fontId="0" fillId="0" borderId="0" xfId="0" applyNumberFormat="1" applyFill="1"/>
    <xf numFmtId="0" fontId="9" fillId="0" borderId="0" xfId="0" applyNumberFormat="1" applyFont="1" applyAlignment="1">
      <alignment horizontal="left"/>
    </xf>
    <xf numFmtId="0" fontId="2" fillId="2" borderId="9" xfId="0" applyNumberFormat="1" applyFont="1" applyFill="1" applyBorder="1" applyAlignment="1">
      <alignment horizontal="center" wrapText="1"/>
    </xf>
    <xf numFmtId="0" fontId="2" fillId="2" borderId="17" xfId="0" applyNumberFormat="1" applyFont="1" applyFill="1" applyBorder="1" applyAlignment="1">
      <alignment horizontal="center" wrapText="1"/>
    </xf>
    <xf numFmtId="0" fontId="2" fillId="2" borderId="0" xfId="0" applyNumberFormat="1" applyFont="1" applyFill="1" applyBorder="1" applyAlignment="1">
      <alignment horizontal="center" wrapText="1"/>
    </xf>
    <xf numFmtId="0" fontId="8" fillId="2" borderId="17" xfId="0" applyNumberFormat="1" applyFont="1" applyFill="1" applyBorder="1" applyAlignment="1">
      <alignment horizontal="center" wrapText="1"/>
    </xf>
    <xf numFmtId="0" fontId="2" fillId="4" borderId="36" xfId="0" applyNumberFormat="1" applyFont="1" applyFill="1" applyBorder="1"/>
    <xf numFmtId="0" fontId="2" fillId="4" borderId="29" xfId="0" applyNumberFormat="1" applyFont="1" applyFill="1" applyBorder="1"/>
    <xf numFmtId="0" fontId="2" fillId="0" borderId="36" xfId="0" applyNumberFormat="1" applyFont="1" applyFill="1" applyBorder="1"/>
    <xf numFmtId="0" fontId="2" fillId="0" borderId="29" xfId="0" applyNumberFormat="1" applyFont="1" applyFill="1" applyBorder="1"/>
    <xf numFmtId="0" fontId="2" fillId="0" borderId="28" xfId="0" applyNumberFormat="1" applyFont="1" applyFill="1" applyBorder="1"/>
    <xf numFmtId="0" fontId="2" fillId="4" borderId="35" xfId="0" applyNumberFormat="1" applyFont="1" applyFill="1" applyBorder="1"/>
    <xf numFmtId="0" fontId="2" fillId="4" borderId="31" xfId="0" applyNumberFormat="1" applyFont="1" applyFill="1" applyBorder="1"/>
    <xf numFmtId="0" fontId="2" fillId="0" borderId="35" xfId="0" applyNumberFormat="1" applyFont="1" applyFill="1" applyBorder="1"/>
    <xf numFmtId="0" fontId="2" fillId="0" borderId="31" xfId="0" applyNumberFormat="1" applyFont="1" applyFill="1" applyBorder="1"/>
    <xf numFmtId="0" fontId="2" fillId="0" borderId="26" xfId="0" applyNumberFormat="1" applyFont="1" applyFill="1" applyBorder="1"/>
    <xf numFmtId="0" fontId="2" fillId="0" borderId="37" xfId="0" applyNumberFormat="1" applyFont="1" applyFill="1" applyBorder="1"/>
    <xf numFmtId="0" fontId="2" fillId="0" borderId="34" xfId="0" applyNumberFormat="1" applyFont="1" applyFill="1" applyBorder="1"/>
    <xf numFmtId="0" fontId="2" fillId="4" borderId="37" xfId="0" applyNumberFormat="1" applyFont="1" applyFill="1" applyBorder="1"/>
    <xf numFmtId="0" fontId="2" fillId="4" borderId="34" xfId="0" applyNumberFormat="1" applyFont="1" applyFill="1" applyBorder="1"/>
    <xf numFmtId="0" fontId="2" fillId="0" borderId="33" xfId="0" applyNumberFormat="1" applyFont="1" applyFill="1" applyBorder="1"/>
    <xf numFmtId="0" fontId="2" fillId="0" borderId="27" xfId="0" applyNumberFormat="1" applyFont="1" applyFill="1" applyBorder="1" applyAlignment="1" applyProtection="1">
      <alignment vertical="center" wrapText="1"/>
      <protection locked="0"/>
    </xf>
    <xf numFmtId="0" fontId="9" fillId="7" borderId="2" xfId="0" applyFont="1" applyFill="1" applyBorder="1" applyAlignment="1"/>
    <xf numFmtId="0" fontId="9" fillId="7" borderId="4" xfId="0" applyFont="1" applyFill="1" applyBorder="1" applyAlignment="1"/>
    <xf numFmtId="0" fontId="9" fillId="7" borderId="5" xfId="0" applyFont="1" applyFill="1" applyBorder="1" applyAlignment="1"/>
    <xf numFmtId="0" fontId="9" fillId="7" borderId="6" xfId="0" applyFont="1" applyFill="1" applyBorder="1" applyAlignment="1"/>
    <xf numFmtId="0" fontId="9" fillId="7" borderId="1" xfId="0" applyFont="1" applyFill="1" applyBorder="1" applyAlignment="1"/>
    <xf numFmtId="0" fontId="9" fillId="7" borderId="7" xfId="0" applyFont="1" applyFill="1" applyBorder="1" applyAlignment="1"/>
    <xf numFmtId="0" fontId="1" fillId="0" borderId="1" xfId="0" applyFont="1" applyBorder="1" applyAlignment="1" applyProtection="1">
      <alignment vertical="center"/>
      <protection locked="0"/>
    </xf>
    <xf numFmtId="0" fontId="9" fillId="7" borderId="2" xfId="0" applyNumberFormat="1" applyFont="1" applyFill="1" applyBorder="1" applyAlignment="1"/>
    <xf numFmtId="0" fontId="9" fillId="7" borderId="4" xfId="0" applyNumberFormat="1" applyFont="1" applyFill="1" applyBorder="1" applyAlignment="1"/>
    <xf numFmtId="0" fontId="9" fillId="7" borderId="5" xfId="0" applyNumberFormat="1" applyFont="1" applyFill="1" applyBorder="1" applyAlignment="1"/>
    <xf numFmtId="0" fontId="9" fillId="7" borderId="6" xfId="0" applyNumberFormat="1" applyFont="1" applyFill="1" applyBorder="1" applyAlignment="1"/>
    <xf numFmtId="0" fontId="9" fillId="7" borderId="1" xfId="0" applyNumberFormat="1" applyFont="1" applyFill="1" applyBorder="1" applyAlignment="1"/>
    <xf numFmtId="0" fontId="9" fillId="7" borderId="7" xfId="0" applyNumberFormat="1" applyFont="1" applyFill="1" applyBorder="1" applyAlignment="1"/>
    <xf numFmtId="14" fontId="0" fillId="7" borderId="9" xfId="0" applyNumberFormat="1" applyFont="1" applyFill="1" applyBorder="1"/>
    <xf numFmtId="0" fontId="11" fillId="7" borderId="9" xfId="0" applyFont="1" applyFill="1" applyBorder="1"/>
    <xf numFmtId="0" fontId="11" fillId="7" borderId="0" xfId="0" applyFont="1" applyFill="1" applyBorder="1"/>
    <xf numFmtId="0" fontId="2" fillId="7" borderId="5" xfId="0" applyFont="1" applyFill="1" applyBorder="1" applyAlignment="1">
      <alignment horizontal="center"/>
    </xf>
    <xf numFmtId="0" fontId="2" fillId="7" borderId="10" xfId="0" applyFont="1" applyFill="1" applyBorder="1" applyAlignment="1">
      <alignment horizontal="center"/>
    </xf>
    <xf numFmtId="0" fontId="10" fillId="0" borderId="0" xfId="0" applyFont="1" applyFill="1" applyBorder="1" applyAlignment="1">
      <alignment horizontal="center"/>
    </xf>
    <xf numFmtId="0" fontId="13" fillId="7" borderId="4" xfId="0" applyFont="1" applyFill="1" applyBorder="1"/>
    <xf numFmtId="14" fontId="11" fillId="7" borderId="0" xfId="0" applyNumberFormat="1" applyFont="1" applyFill="1" applyBorder="1"/>
    <xf numFmtId="0" fontId="11" fillId="7" borderId="0" xfId="0" applyFont="1" applyFill="1" applyBorder="1" applyAlignment="1">
      <alignment horizontal="center"/>
    </xf>
    <xf numFmtId="0" fontId="12" fillId="0" borderId="0" xfId="0" applyFont="1" applyFill="1" applyBorder="1"/>
    <xf numFmtId="0" fontId="12" fillId="7" borderId="0" xfId="0" applyFont="1" applyFill="1" applyBorder="1" applyAlignment="1">
      <alignment horizontal="left"/>
    </xf>
    <xf numFmtId="0" fontId="12" fillId="7" borderId="10" xfId="0" applyFont="1" applyFill="1" applyBorder="1"/>
    <xf numFmtId="0" fontId="12" fillId="7" borderId="6" xfId="0" applyFont="1" applyFill="1" applyBorder="1"/>
    <xf numFmtId="0" fontId="18" fillId="0" borderId="0" xfId="0" applyFont="1"/>
    <xf numFmtId="0" fontId="0" fillId="0" borderId="0" xfId="0" applyAlignment="1">
      <alignment horizontal="left"/>
    </xf>
    <xf numFmtId="0" fontId="10" fillId="8" borderId="30" xfId="0" applyFont="1" applyFill="1" applyBorder="1" applyAlignment="1">
      <alignment horizontal="left"/>
    </xf>
    <xf numFmtId="0" fontId="10" fillId="8" borderId="32" xfId="0" applyFont="1" applyFill="1" applyBorder="1" applyAlignment="1">
      <alignment horizontal="left"/>
    </xf>
    <xf numFmtId="0" fontId="10" fillId="0" borderId="0" xfId="0" applyFont="1" applyFill="1" applyBorder="1" applyAlignment="1">
      <alignment horizontal="left"/>
    </xf>
    <xf numFmtId="164" fontId="0" fillId="0" borderId="0" xfId="0" applyNumberFormat="1" applyFill="1" applyBorder="1" applyAlignment="1">
      <alignment horizontal="center"/>
    </xf>
    <xf numFmtId="0" fontId="0" fillId="0" borderId="0" xfId="0" applyFill="1" applyBorder="1" applyAlignment="1">
      <alignment wrapText="1"/>
    </xf>
    <xf numFmtId="0" fontId="0" fillId="0" borderId="0" xfId="0" applyFill="1" applyBorder="1" applyAlignment="1">
      <alignment horizontal="left"/>
    </xf>
    <xf numFmtId="0" fontId="13" fillId="5" borderId="30" xfId="0" applyFont="1" applyFill="1" applyBorder="1" applyAlignment="1">
      <alignment horizontal="center"/>
    </xf>
    <xf numFmtId="0" fontId="2" fillId="0" borderId="30" xfId="0" applyNumberFormat="1" applyFont="1" applyFill="1" applyBorder="1" applyAlignment="1" applyProtection="1">
      <alignment vertical="center" wrapText="1"/>
      <protection locked="0"/>
    </xf>
    <xf numFmtId="14" fontId="2" fillId="0" borderId="31" xfId="0" applyNumberFormat="1" applyFont="1" applyFill="1" applyBorder="1"/>
    <xf numFmtId="0" fontId="2" fillId="0" borderId="32" xfId="0" applyNumberFormat="1" applyFont="1" applyFill="1" applyBorder="1" applyAlignment="1" applyProtection="1">
      <alignment vertical="center" wrapText="1"/>
      <protection locked="0"/>
    </xf>
    <xf numFmtId="14" fontId="2" fillId="0" borderId="34" xfId="0" applyNumberFormat="1" applyFont="1" applyFill="1" applyBorder="1"/>
    <xf numFmtId="0" fontId="13" fillId="5" borderId="20" xfId="0" applyFont="1" applyFill="1" applyBorder="1" applyAlignment="1">
      <alignment horizontal="center"/>
    </xf>
    <xf numFmtId="0" fontId="11" fillId="7" borderId="9" xfId="0" applyNumberFormat="1" applyFont="1" applyFill="1" applyBorder="1"/>
    <xf numFmtId="0" fontId="2" fillId="7" borderId="9" xfId="0" applyNumberFormat="1" applyFont="1" applyFill="1" applyBorder="1"/>
    <xf numFmtId="0" fontId="0" fillId="7" borderId="9" xfId="0" applyNumberFormat="1" applyFill="1" applyBorder="1"/>
    <xf numFmtId="0" fontId="0" fillId="7" borderId="6" xfId="0" applyNumberFormat="1" applyFill="1" applyBorder="1"/>
    <xf numFmtId="0" fontId="7" fillId="6" borderId="2" xfId="0" applyNumberFormat="1" applyFont="1" applyFill="1" applyBorder="1"/>
    <xf numFmtId="0" fontId="0" fillId="6" borderId="9" xfId="0" applyNumberFormat="1" applyFill="1" applyBorder="1"/>
    <xf numFmtId="0" fontId="0" fillId="6" borderId="6" xfId="0" applyNumberFormat="1" applyFill="1" applyBorder="1"/>
    <xf numFmtId="14" fontId="2" fillId="4" borderId="26" xfId="0" applyNumberFormat="1" applyFont="1" applyFill="1" applyBorder="1"/>
    <xf numFmtId="0" fontId="2" fillId="0" borderId="40" xfId="0" applyNumberFormat="1" applyFont="1" applyFill="1" applyBorder="1"/>
    <xf numFmtId="0" fontId="2" fillId="0" borderId="38" xfId="0" applyNumberFormat="1" applyFont="1" applyFill="1" applyBorder="1"/>
    <xf numFmtId="0" fontId="2" fillId="0" borderId="39" xfId="0" applyNumberFormat="1" applyFont="1" applyFill="1" applyBorder="1"/>
    <xf numFmtId="0" fontId="2" fillId="4" borderId="27" xfId="0" applyNumberFormat="1" applyFont="1" applyFill="1" applyBorder="1"/>
    <xf numFmtId="0" fontId="2" fillId="4" borderId="30" xfId="0" applyNumberFormat="1" applyFont="1" applyFill="1" applyBorder="1"/>
    <xf numFmtId="0" fontId="2" fillId="4" borderId="32" xfId="0" applyNumberFormat="1" applyFont="1" applyFill="1" applyBorder="1"/>
    <xf numFmtId="0" fontId="2" fillId="4" borderId="26" xfId="0" applyNumberFormat="1" applyFont="1" applyFill="1" applyBorder="1" applyAlignment="1">
      <alignment horizontal="center"/>
    </xf>
    <xf numFmtId="0" fontId="2" fillId="0" borderId="26" xfId="0" applyNumberFormat="1" applyFont="1" applyFill="1" applyBorder="1" applyAlignment="1">
      <alignment horizontal="center"/>
    </xf>
    <xf numFmtId="0" fontId="2" fillId="4" borderId="26" xfId="0" applyNumberFormat="1" applyFont="1" applyFill="1" applyBorder="1" applyProtection="1">
      <protection hidden="1"/>
    </xf>
    <xf numFmtId="0" fontId="15" fillId="0" borderId="21" xfId="0" applyFont="1" applyBorder="1" applyAlignment="1">
      <alignment horizontal="left"/>
    </xf>
    <xf numFmtId="0" fontId="0" fillId="0" borderId="22" xfId="0" applyBorder="1"/>
    <xf numFmtId="0" fontId="0" fillId="0" borderId="1" xfId="0" applyBorder="1"/>
    <xf numFmtId="0" fontId="10" fillId="7" borderId="0" xfId="0" applyFont="1" applyFill="1" applyBorder="1"/>
    <xf numFmtId="0" fontId="11" fillId="7" borderId="9" xfId="0" applyNumberFormat="1" applyFont="1" applyFill="1" applyBorder="1" applyAlignment="1">
      <alignment horizontal="left"/>
    </xf>
    <xf numFmtId="14" fontId="19" fillId="7" borderId="0" xfId="0" applyNumberFormat="1" applyFont="1" applyFill="1" applyBorder="1"/>
    <xf numFmtId="0" fontId="19" fillId="7" borderId="0" xfId="0" applyFont="1" applyFill="1" applyBorder="1" applyAlignment="1">
      <alignment horizontal="center"/>
    </xf>
    <xf numFmtId="0" fontId="19" fillId="7" borderId="0" xfId="0" applyFont="1" applyFill="1" applyBorder="1"/>
    <xf numFmtId="0" fontId="19" fillId="0" borderId="0" xfId="0" applyFont="1" applyFill="1" applyBorder="1" applyAlignment="1">
      <alignment horizontal="center"/>
    </xf>
    <xf numFmtId="0" fontId="19" fillId="0" borderId="0" xfId="0" applyFont="1" applyFill="1" applyBorder="1"/>
    <xf numFmtId="0" fontId="19" fillId="7" borderId="10" xfId="0" applyFont="1" applyFill="1" applyBorder="1" applyAlignment="1">
      <alignment horizontal="center"/>
    </xf>
    <xf numFmtId="14" fontId="0" fillId="7" borderId="4" xfId="0" applyNumberFormat="1" applyFont="1" applyFill="1" applyBorder="1"/>
    <xf numFmtId="0" fontId="0" fillId="7" borderId="4" xfId="0" applyFont="1" applyFill="1" applyBorder="1" applyAlignment="1">
      <alignment horizontal="center"/>
    </xf>
    <xf numFmtId="0" fontId="0" fillId="7" borderId="4" xfId="0" applyFont="1" applyFill="1" applyBorder="1"/>
    <xf numFmtId="14" fontId="0" fillId="7" borderId="0" xfId="0" applyNumberFormat="1" applyFont="1" applyFill="1" applyBorder="1"/>
    <xf numFmtId="0" fontId="0" fillId="7" borderId="0" xfId="0" applyFont="1" applyFill="1" applyBorder="1" applyAlignment="1">
      <alignment horizontal="center"/>
    </xf>
    <xf numFmtId="0" fontId="0" fillId="7" borderId="0" xfId="0" applyFont="1" applyFill="1" applyBorder="1"/>
    <xf numFmtId="0" fontId="14" fillId="7" borderId="9" xfId="0" applyNumberFormat="1" applyFont="1" applyFill="1" applyBorder="1"/>
    <xf numFmtId="0" fontId="12" fillId="7" borderId="0" xfId="0" applyFont="1" applyFill="1" applyBorder="1"/>
    <xf numFmtId="0" fontId="12" fillId="0" borderId="0" xfId="0" applyFont="1" applyFill="1" applyBorder="1" applyAlignment="1">
      <alignment horizontal="left"/>
    </xf>
    <xf numFmtId="0" fontId="0" fillId="7" borderId="9" xfId="0" applyNumberFormat="1" applyFont="1" applyFill="1" applyBorder="1"/>
    <xf numFmtId="0" fontId="12" fillId="7" borderId="10" xfId="0" applyFont="1" applyFill="1" applyBorder="1" applyAlignment="1">
      <alignment horizontal="left"/>
    </xf>
    <xf numFmtId="0" fontId="12" fillId="7" borderId="9" xfId="0" applyNumberFormat="1" applyFont="1" applyFill="1" applyBorder="1"/>
    <xf numFmtId="0" fontId="20" fillId="7" borderId="9" xfId="0" applyNumberFormat="1" applyFont="1" applyFill="1" applyBorder="1"/>
    <xf numFmtId="0" fontId="20" fillId="7" borderId="2" xfId="0" applyNumberFormat="1" applyFont="1" applyFill="1" applyBorder="1"/>
    <xf numFmtId="0" fontId="12" fillId="7" borderId="4" xfId="0" applyFont="1" applyFill="1" applyBorder="1"/>
    <xf numFmtId="0" fontId="12" fillId="7" borderId="9" xfId="0" applyFont="1" applyFill="1" applyBorder="1"/>
    <xf numFmtId="14" fontId="14" fillId="7" borderId="9" xfId="0" applyNumberFormat="1" applyFont="1" applyFill="1" applyBorder="1"/>
    <xf numFmtId="0" fontId="20" fillId="7" borderId="2" xfId="0" applyFont="1" applyFill="1" applyBorder="1"/>
    <xf numFmtId="0" fontId="0" fillId="7" borderId="9" xfId="0" applyFont="1" applyFill="1" applyBorder="1" applyAlignment="1" applyProtection="1">
      <alignment vertical="top"/>
      <protection locked="0"/>
    </xf>
    <xf numFmtId="0" fontId="2" fillId="0" borderId="26" xfId="0" applyNumberFormat="1" applyFont="1" applyBorder="1" applyProtection="1">
      <protection hidden="1"/>
    </xf>
    <xf numFmtId="0" fontId="2" fillId="3" borderId="8" xfId="0" applyNumberFormat="1" applyFont="1" applyFill="1" applyBorder="1" applyAlignment="1">
      <alignment horizontal="center" wrapText="1"/>
    </xf>
    <xf numFmtId="0" fontId="2" fillId="3" borderId="15" xfId="0" applyNumberFormat="1" applyFont="1" applyFill="1" applyBorder="1" applyAlignment="1">
      <alignment horizontal="center" wrapText="1"/>
    </xf>
    <xf numFmtId="0" fontId="17" fillId="0" borderId="0" xfId="0" applyNumberFormat="1" applyFont="1" applyFill="1" applyBorder="1" applyAlignment="1">
      <alignment horizontal="center"/>
    </xf>
    <xf numFmtId="0" fontId="0" fillId="7" borderId="4" xfId="0" applyNumberFormat="1" applyFont="1" applyFill="1" applyBorder="1" applyAlignment="1">
      <alignment horizontal="center"/>
    </xf>
    <xf numFmtId="0" fontId="0" fillId="7" borderId="0" xfId="0" applyNumberFormat="1" applyFont="1" applyFill="1" applyBorder="1" applyAlignment="1">
      <alignment horizontal="center"/>
    </xf>
    <xf numFmtId="0" fontId="19" fillId="7" borderId="0" xfId="0" applyNumberFormat="1" applyFont="1" applyFill="1" applyBorder="1" applyAlignment="1">
      <alignment horizontal="center"/>
    </xf>
    <xf numFmtId="0" fontId="2" fillId="7" borderId="0" xfId="0" applyNumberFormat="1" applyFont="1" applyFill="1" applyBorder="1" applyAlignment="1">
      <alignment horizontal="center"/>
    </xf>
    <xf numFmtId="0" fontId="12" fillId="7" borderId="0" xfId="0" applyNumberFormat="1" applyFont="1" applyFill="1" applyBorder="1" applyAlignment="1">
      <alignment horizontal="left"/>
    </xf>
    <xf numFmtId="0" fontId="12" fillId="7" borderId="0" xfId="0" applyNumberFormat="1" applyFont="1" applyFill="1" applyBorder="1"/>
    <xf numFmtId="0" fontId="0" fillId="7" borderId="0" xfId="0" applyNumberFormat="1" applyFill="1" applyBorder="1"/>
    <xf numFmtId="0" fontId="0" fillId="7" borderId="1" xfId="0" applyNumberFormat="1" applyFill="1" applyBorder="1"/>
    <xf numFmtId="0" fontId="2" fillId="0" borderId="30" xfId="0" applyNumberFormat="1" applyFont="1" applyBorder="1" applyAlignment="1" applyProtection="1">
      <alignment vertical="center" wrapText="1"/>
      <protection locked="0"/>
    </xf>
    <xf numFmtId="0" fontId="2" fillId="0" borderId="32" xfId="0" applyNumberFormat="1" applyFont="1" applyBorder="1" applyAlignment="1" applyProtection="1">
      <alignment vertical="center" wrapText="1"/>
      <protection locked="0"/>
    </xf>
    <xf numFmtId="14" fontId="2" fillId="4" borderId="33" xfId="0" applyNumberFormat="1" applyFont="1" applyFill="1" applyBorder="1" applyProtection="1">
      <protection locked="0"/>
    </xf>
    <xf numFmtId="0" fontId="2" fillId="0" borderId="33" xfId="0" applyNumberFormat="1" applyFont="1" applyBorder="1" applyAlignment="1" applyProtection="1">
      <alignment horizontal="center"/>
      <protection locked="0"/>
    </xf>
    <xf numFmtId="0" fontId="2" fillId="4" borderId="33" xfId="0" applyNumberFormat="1" applyFont="1" applyFill="1" applyBorder="1" applyProtection="1">
      <protection hidden="1"/>
    </xf>
    <xf numFmtId="0" fontId="2" fillId="0" borderId="33" xfId="0" applyNumberFormat="1" applyFont="1" applyBorder="1" applyProtection="1">
      <protection hidden="1"/>
    </xf>
    <xf numFmtId="0" fontId="2" fillId="3" borderId="26" xfId="0" applyFont="1" applyFill="1" applyBorder="1" applyAlignment="1">
      <alignment horizontal="center" wrapText="1"/>
    </xf>
    <xf numFmtId="14" fontId="2" fillId="0" borderId="30" xfId="0" applyNumberFormat="1" applyFont="1" applyFill="1" applyBorder="1"/>
    <xf numFmtId="14" fontId="2" fillId="0" borderId="32" xfId="0" applyNumberFormat="1" applyFont="1" applyFill="1" applyBorder="1"/>
    <xf numFmtId="14" fontId="2" fillId="4" borderId="33" xfId="0" applyNumberFormat="1" applyFont="1" applyFill="1" applyBorder="1"/>
    <xf numFmtId="14" fontId="2" fillId="0" borderId="33" xfId="0" applyNumberFormat="1" applyFont="1" applyFill="1" applyBorder="1" applyAlignment="1">
      <alignment horizontal="center"/>
    </xf>
    <xf numFmtId="0" fontId="2" fillId="4" borderId="33" xfId="0" applyNumberFormat="1" applyFont="1" applyFill="1" applyBorder="1" applyAlignment="1">
      <alignment horizontal="center"/>
    </xf>
    <xf numFmtId="0" fontId="2" fillId="4" borderId="33" xfId="0" applyNumberFormat="1" applyFont="1" applyFill="1" applyBorder="1"/>
    <xf numFmtId="0" fontId="2" fillId="0" borderId="33" xfId="0" applyNumberFormat="1" applyFont="1" applyFill="1" applyBorder="1" applyAlignment="1">
      <alignment horizontal="center"/>
    </xf>
    <xf numFmtId="0" fontId="21" fillId="3" borderId="41" xfId="0" applyFont="1" applyFill="1" applyBorder="1" applyAlignment="1">
      <alignment horizontal="center" wrapText="1"/>
    </xf>
    <xf numFmtId="0" fontId="21" fillId="3" borderId="19" xfId="0" applyFont="1" applyFill="1" applyBorder="1" applyAlignment="1">
      <alignment horizontal="center" wrapText="1"/>
    </xf>
    <xf numFmtId="0" fontId="21" fillId="3" borderId="14" xfId="0" applyFont="1" applyFill="1" applyBorder="1" applyAlignment="1">
      <alignment horizontal="center" wrapText="1"/>
    </xf>
    <xf numFmtId="0" fontId="2" fillId="3" borderId="0" xfId="0" applyFont="1" applyFill="1" applyBorder="1" applyAlignment="1">
      <alignment horizontal="center" wrapText="1"/>
    </xf>
    <xf numFmtId="0" fontId="21" fillId="3" borderId="41" xfId="0" applyFont="1" applyFill="1" applyBorder="1" applyAlignment="1" applyProtection="1">
      <alignment horizontal="center" wrapText="1"/>
      <protection locked="0"/>
    </xf>
    <xf numFmtId="0" fontId="15" fillId="3" borderId="21" xfId="0" applyFont="1" applyFill="1" applyBorder="1" applyAlignment="1">
      <alignment vertical="center"/>
    </xf>
    <xf numFmtId="0" fontId="15" fillId="3" borderId="22" xfId="0" applyFont="1" applyFill="1" applyBorder="1" applyAlignment="1">
      <alignment vertical="center"/>
    </xf>
    <xf numFmtId="0" fontId="2" fillId="9" borderId="26" xfId="0" applyNumberFormat="1" applyFont="1" applyFill="1" applyBorder="1" applyAlignment="1">
      <alignment horizontal="center"/>
    </xf>
    <xf numFmtId="0" fontId="2" fillId="9" borderId="33" xfId="0" applyNumberFormat="1" applyFont="1" applyFill="1" applyBorder="1" applyAlignment="1">
      <alignment horizontal="center"/>
    </xf>
    <xf numFmtId="0" fontId="21" fillId="3" borderId="42" xfId="0" applyFont="1" applyFill="1" applyBorder="1" applyAlignment="1">
      <alignment horizontal="center" wrapText="1"/>
    </xf>
    <xf numFmtId="0" fontId="2" fillId="0" borderId="35" xfId="0" applyNumberFormat="1" applyFont="1" applyFill="1" applyBorder="1" applyAlignment="1">
      <alignment horizontal="center"/>
    </xf>
    <xf numFmtId="0" fontId="2" fillId="0" borderId="37" xfId="0" applyNumberFormat="1" applyFont="1" applyFill="1" applyBorder="1" applyAlignment="1">
      <alignment horizontal="center"/>
    </xf>
    <xf numFmtId="0" fontId="21" fillId="3" borderId="42" xfId="0" applyFont="1" applyFill="1" applyBorder="1" applyAlignment="1" applyProtection="1">
      <alignment horizontal="center" wrapText="1"/>
      <protection locked="0"/>
    </xf>
    <xf numFmtId="0" fontId="2" fillId="0" borderId="35" xfId="0" applyNumberFormat="1" applyFont="1" applyBorder="1" applyProtection="1">
      <protection hidden="1"/>
    </xf>
    <xf numFmtId="0" fontId="2" fillId="0" borderId="36" xfId="0" applyNumberFormat="1" applyFont="1" applyFill="1" applyBorder="1" applyAlignment="1"/>
    <xf numFmtId="0" fontId="2" fillId="0" borderId="35" xfId="0" applyNumberFormat="1" applyFont="1" applyFill="1" applyBorder="1" applyAlignment="1"/>
    <xf numFmtId="0" fontId="2" fillId="9" borderId="26" xfId="0" applyNumberFormat="1" applyFont="1" applyFill="1" applyBorder="1" applyProtection="1">
      <protection hidden="1"/>
    </xf>
    <xf numFmtId="0" fontId="2" fillId="9" borderId="33" xfId="0" applyNumberFormat="1" applyFont="1" applyFill="1" applyBorder="1" applyProtection="1">
      <protection hidden="1"/>
    </xf>
    <xf numFmtId="0" fontId="12" fillId="7" borderId="0" xfId="0" applyNumberFormat="1" applyFont="1" applyFill="1" applyBorder="1" applyAlignment="1">
      <alignment horizontal="center"/>
    </xf>
    <xf numFmtId="0" fontId="2" fillId="5" borderId="26" xfId="0" applyNumberFormat="1" applyFont="1" applyFill="1" applyBorder="1" applyAlignment="1">
      <alignment horizontal="center"/>
    </xf>
    <xf numFmtId="1" fontId="2" fillId="4" borderId="26" xfId="0" applyNumberFormat="1" applyFont="1" applyFill="1" applyBorder="1" applyAlignment="1">
      <alignment horizontal="center"/>
    </xf>
    <xf numFmtId="0" fontId="2" fillId="0" borderId="0" xfId="0" applyFont="1" applyFill="1"/>
    <xf numFmtId="165" fontId="2" fillId="4" borderId="26" xfId="0" applyNumberFormat="1" applyFont="1" applyFill="1" applyBorder="1" applyAlignment="1">
      <alignment horizontal="center"/>
    </xf>
    <xf numFmtId="0" fontId="15" fillId="4" borderId="21" xfId="0" applyFont="1" applyFill="1" applyBorder="1" applyAlignment="1">
      <alignment horizontal="center"/>
    </xf>
    <xf numFmtId="0" fontId="15" fillId="4" borderId="22" xfId="0" applyFont="1" applyFill="1" applyBorder="1" applyAlignment="1">
      <alignment horizontal="center"/>
    </xf>
    <xf numFmtId="0" fontId="15" fillId="0" borderId="0" xfId="0" applyFont="1" applyFill="1" applyBorder="1" applyAlignment="1">
      <alignment horizontal="center" vertical="center"/>
    </xf>
    <xf numFmtId="0" fontId="2" fillId="3" borderId="28" xfId="0" applyFont="1" applyFill="1" applyBorder="1" applyAlignment="1">
      <alignment horizontal="center" wrapText="1"/>
    </xf>
    <xf numFmtId="0" fontId="2" fillId="3" borderId="23" xfId="0" applyFont="1" applyFill="1" applyBorder="1" applyAlignment="1">
      <alignment horizontal="center" wrapText="1"/>
    </xf>
    <xf numFmtId="0" fontId="2" fillId="3" borderId="25" xfId="0" applyFont="1" applyFill="1" applyBorder="1" applyAlignment="1">
      <alignment horizontal="center" wrapText="1"/>
    </xf>
    <xf numFmtId="0" fontId="2" fillId="3" borderId="24" xfId="0" applyFont="1" applyFill="1" applyBorder="1" applyAlignment="1">
      <alignment horizontal="center" wrapText="1"/>
    </xf>
    <xf numFmtId="0" fontId="2" fillId="3" borderId="23" xfId="0" applyFont="1" applyFill="1" applyBorder="1" applyAlignment="1" applyProtection="1">
      <alignment horizontal="center" wrapText="1"/>
      <protection locked="0"/>
    </xf>
    <xf numFmtId="0" fontId="2" fillId="3" borderId="25" xfId="0" applyFont="1" applyFill="1" applyBorder="1" applyAlignment="1" applyProtection="1">
      <alignment horizontal="center" wrapText="1"/>
      <protection locked="0"/>
    </xf>
    <xf numFmtId="0" fontId="2" fillId="2" borderId="4" xfId="0" applyNumberFormat="1" applyFont="1" applyFill="1" applyBorder="1" applyAlignment="1">
      <alignment horizontal="center" wrapText="1"/>
    </xf>
    <xf numFmtId="0" fontId="2" fillId="2" borderId="5" xfId="0" applyNumberFormat="1" applyFont="1" applyFill="1" applyBorder="1" applyAlignment="1">
      <alignment horizontal="center" wrapText="1"/>
    </xf>
    <xf numFmtId="0" fontId="2" fillId="2" borderId="2" xfId="0" applyNumberFormat="1" applyFont="1" applyFill="1" applyBorder="1" applyAlignment="1">
      <alignment horizontal="center" wrapText="1"/>
    </xf>
    <xf numFmtId="2" fontId="1" fillId="0" borderId="0" xfId="0" applyNumberFormat="1" applyFont="1" applyAlignment="1"/>
  </cellXfs>
  <cellStyles count="1">
    <cellStyle name="Normal" xfId="0" builtinId="0"/>
  </cellStyles>
  <dxfs count="549">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rgb="FFFFFF00"/>
        </patternFill>
      </fill>
    </dxf>
    <dxf>
      <fill>
        <patternFill>
          <bgColor rgb="FFFFFF00"/>
        </patternFill>
      </fill>
    </dxf>
    <dxf>
      <fill>
        <patternFill>
          <bgColor theme="7" tint="0.39994506668294322"/>
        </patternFill>
      </fill>
    </dxf>
    <dxf>
      <fill>
        <patternFill>
          <bgColor rgb="FFFFFF00"/>
        </patternFill>
      </fill>
    </dxf>
    <dxf>
      <fill>
        <patternFill>
          <bgColor rgb="FFFFFF00"/>
        </patternFill>
      </fill>
    </dxf>
    <dxf>
      <fill>
        <patternFill>
          <bgColor theme="7" tint="0.39994506668294322"/>
        </patternFill>
      </fill>
    </dxf>
    <dxf>
      <font>
        <b/>
        <i val="0"/>
      </font>
      <fill>
        <patternFill>
          <bgColor rgb="FF92D050"/>
        </patternFill>
      </fill>
    </dxf>
    <dxf>
      <fill>
        <patternFill>
          <bgColor theme="0"/>
        </patternFill>
      </fill>
    </dxf>
    <dxf>
      <fill>
        <patternFill>
          <bgColor theme="8" tint="0.39994506668294322"/>
        </patternFill>
      </fill>
    </dxf>
    <dxf>
      <numFmt numFmtId="0" formatCode="General"/>
      <fill>
        <patternFill>
          <bgColor rgb="FFFFC000"/>
        </patternFill>
      </fill>
    </dxf>
    <dxf>
      <numFmt numFmtId="0" formatCode="General"/>
      <fill>
        <patternFill>
          <bgColor rgb="FFFFC000"/>
        </patternFill>
      </fill>
    </dxf>
    <dxf>
      <fill>
        <patternFill>
          <bgColor theme="0"/>
        </patternFill>
      </fill>
    </dxf>
    <dxf>
      <fill>
        <patternFill>
          <bgColor theme="8" tint="0.39994506668294322"/>
        </patternFill>
      </fill>
    </dxf>
    <dxf>
      <font>
        <b val="0"/>
        <i val="0"/>
        <strike/>
        <color rgb="FFFF0000"/>
      </font>
    </dxf>
    <dxf>
      <font>
        <b val="0"/>
        <i val="0"/>
        <strike/>
        <color rgb="FFFF0000"/>
      </font>
    </dxf>
    <dxf>
      <font>
        <b val="0"/>
        <i val="0"/>
        <strike/>
        <color rgb="FFFF0000"/>
      </font>
    </dxf>
    <dxf>
      <font>
        <b val="0"/>
        <i val="0"/>
        <strike/>
        <color rgb="FFFF0000"/>
      </font>
    </dxf>
    <dxf>
      <font>
        <b val="0"/>
        <i val="0"/>
        <strike/>
        <color rgb="FFFF0000"/>
      </font>
    </dxf>
    <dxf>
      <font>
        <b val="0"/>
        <i val="0"/>
        <strike/>
        <color rgb="FFFF0000"/>
      </font>
    </dxf>
    <dxf>
      <font>
        <b/>
        <i val="0"/>
      </font>
      <fill>
        <patternFill>
          <bgColor rgb="FF92D050"/>
        </patternFill>
      </fill>
    </dxf>
    <dxf>
      <fill>
        <patternFill>
          <bgColor theme="0"/>
        </patternFill>
      </fill>
    </dxf>
    <dxf>
      <fill>
        <patternFill>
          <bgColor theme="8" tint="0.39994506668294322"/>
        </patternFill>
      </fill>
    </dxf>
    <dxf>
      <fill>
        <patternFill>
          <bgColor theme="0"/>
        </patternFill>
      </fill>
    </dxf>
    <dxf>
      <fill>
        <patternFill>
          <bgColor theme="8" tint="0.39994506668294322"/>
        </patternFill>
      </fill>
    </dxf>
    <dxf>
      <fill>
        <patternFill>
          <bgColor theme="0"/>
        </patternFill>
      </fill>
    </dxf>
    <dxf>
      <fill>
        <patternFill>
          <bgColor theme="8" tint="0.39994506668294322"/>
        </patternFill>
      </fill>
    </dxf>
    <dxf>
      <fill>
        <patternFill>
          <bgColor theme="0"/>
        </patternFill>
      </fill>
    </dxf>
    <dxf>
      <fill>
        <patternFill>
          <bgColor theme="8" tint="0.39994506668294322"/>
        </patternFill>
      </fill>
    </dxf>
    <dxf>
      <fill>
        <patternFill>
          <bgColor theme="0"/>
        </patternFill>
      </fill>
    </dxf>
    <dxf>
      <fill>
        <patternFill>
          <bgColor theme="8" tint="0.39994506668294322"/>
        </patternFill>
      </fill>
    </dxf>
    <dxf>
      <fill>
        <patternFill>
          <bgColor theme="0"/>
        </patternFill>
      </fill>
    </dxf>
    <dxf>
      <fill>
        <patternFill>
          <bgColor theme="8" tint="0.39994506668294322"/>
        </patternFill>
      </fill>
    </dxf>
    <dxf>
      <fill>
        <patternFill>
          <bgColor theme="0"/>
        </patternFill>
      </fill>
    </dxf>
    <dxf>
      <fill>
        <patternFill>
          <bgColor theme="8" tint="0.39994506668294322"/>
        </patternFill>
      </fill>
    </dxf>
    <dxf>
      <fill>
        <patternFill>
          <bgColor theme="0"/>
        </patternFill>
      </fill>
    </dxf>
    <dxf>
      <fill>
        <patternFill>
          <bgColor theme="8" tint="0.39994506668294322"/>
        </patternFill>
      </fill>
    </dxf>
    <dxf>
      <fill>
        <patternFill>
          <bgColor theme="0"/>
        </patternFill>
      </fill>
    </dxf>
    <dxf>
      <fill>
        <patternFill>
          <bgColor theme="8" tint="0.39994506668294322"/>
        </patternFill>
      </fill>
    </dxf>
    <dxf>
      <fill>
        <patternFill>
          <bgColor theme="0"/>
        </patternFill>
      </fill>
    </dxf>
    <dxf>
      <fill>
        <patternFill>
          <bgColor theme="8" tint="0.39994506668294322"/>
        </patternFill>
      </fill>
    </dxf>
    <dxf>
      <fill>
        <patternFill>
          <bgColor theme="0"/>
        </patternFill>
      </fill>
    </dxf>
    <dxf>
      <fill>
        <patternFill>
          <bgColor theme="8" tint="0.39994506668294322"/>
        </patternFill>
      </fill>
    </dxf>
    <dxf>
      <fill>
        <patternFill>
          <bgColor theme="0"/>
        </patternFill>
      </fill>
    </dxf>
    <dxf>
      <fill>
        <patternFill>
          <bgColor theme="8" tint="0.39994506668294322"/>
        </patternFill>
      </fill>
    </dxf>
    <dxf>
      <fill>
        <patternFill>
          <bgColor theme="0"/>
        </patternFill>
      </fill>
    </dxf>
    <dxf>
      <fill>
        <patternFill>
          <bgColor theme="8" tint="0.39994506668294322"/>
        </patternFill>
      </fill>
    </dxf>
    <dxf>
      <fill>
        <patternFill>
          <bgColor theme="0"/>
        </patternFill>
      </fill>
    </dxf>
    <dxf>
      <fill>
        <patternFill>
          <bgColor theme="8" tint="0.39994506668294322"/>
        </patternFill>
      </fill>
    </dxf>
    <dxf>
      <fill>
        <patternFill>
          <bgColor theme="0"/>
        </patternFill>
      </fill>
    </dxf>
    <dxf>
      <fill>
        <patternFill>
          <bgColor theme="8" tint="0.39994506668294322"/>
        </patternFill>
      </fill>
    </dxf>
    <dxf>
      <numFmt numFmtId="0" formatCode="General"/>
      <fill>
        <patternFill>
          <bgColor rgb="FFFFC000"/>
        </patternFill>
      </fill>
    </dxf>
    <dxf>
      <font>
        <b val="0"/>
        <i val="0"/>
        <strike/>
        <color rgb="FFFF0000"/>
      </font>
    </dxf>
    <dxf>
      <fill>
        <patternFill>
          <bgColor theme="0"/>
        </patternFill>
      </fill>
    </dxf>
    <dxf>
      <fill>
        <patternFill>
          <bgColor theme="8" tint="0.39994506668294322"/>
        </patternFill>
      </fill>
    </dxf>
    <dxf>
      <fill>
        <patternFill>
          <bgColor theme="0"/>
        </patternFill>
      </fill>
    </dxf>
    <dxf>
      <fill>
        <patternFill>
          <bgColor theme="8" tint="0.39994506668294322"/>
        </patternFill>
      </fill>
    </dxf>
    <dxf>
      <fill>
        <patternFill>
          <bgColor theme="0"/>
        </patternFill>
      </fill>
    </dxf>
    <dxf>
      <fill>
        <patternFill>
          <bgColor theme="8" tint="0.39994506668294322"/>
        </patternFill>
      </fill>
    </dxf>
    <dxf>
      <fill>
        <patternFill>
          <bgColor theme="0"/>
        </patternFill>
      </fill>
    </dxf>
    <dxf>
      <fill>
        <patternFill>
          <bgColor theme="8" tint="0.39994506668294322"/>
        </patternFill>
      </fill>
    </dxf>
    <dxf>
      <fill>
        <patternFill>
          <bgColor theme="0"/>
        </patternFill>
      </fill>
    </dxf>
    <dxf>
      <fill>
        <patternFill>
          <bgColor theme="8" tint="0.39994506668294322"/>
        </patternFill>
      </fill>
    </dxf>
    <dxf>
      <fill>
        <patternFill>
          <bgColor theme="0"/>
        </patternFill>
      </fill>
    </dxf>
    <dxf>
      <fill>
        <patternFill>
          <bgColor theme="8" tint="0.39994506668294322"/>
        </patternFill>
      </fill>
    </dxf>
    <dxf>
      <fill>
        <patternFill>
          <bgColor theme="0"/>
        </patternFill>
      </fill>
    </dxf>
    <dxf>
      <fill>
        <patternFill>
          <bgColor theme="8" tint="0.39994506668294322"/>
        </patternFill>
      </fill>
    </dxf>
    <dxf>
      <fill>
        <patternFill>
          <bgColor theme="0"/>
        </patternFill>
      </fill>
    </dxf>
    <dxf>
      <fill>
        <patternFill>
          <bgColor theme="8" tint="0.39994506668294322"/>
        </patternFill>
      </fill>
    </dxf>
    <dxf>
      <fill>
        <patternFill>
          <bgColor theme="0"/>
        </patternFill>
      </fill>
    </dxf>
    <dxf>
      <fill>
        <patternFill>
          <bgColor theme="8" tint="0.39994506668294322"/>
        </patternFill>
      </fill>
    </dxf>
    <dxf>
      <fill>
        <patternFill>
          <bgColor theme="0"/>
        </patternFill>
      </fill>
    </dxf>
    <dxf>
      <fill>
        <patternFill>
          <bgColor theme="8" tint="0.39994506668294322"/>
        </patternFill>
      </fill>
    </dxf>
    <dxf>
      <fill>
        <patternFill>
          <bgColor theme="0"/>
        </patternFill>
      </fill>
    </dxf>
    <dxf>
      <fill>
        <patternFill>
          <bgColor theme="8" tint="0.39994506668294322"/>
        </patternFill>
      </fill>
    </dxf>
    <dxf>
      <fill>
        <patternFill>
          <bgColor theme="0"/>
        </patternFill>
      </fill>
    </dxf>
    <dxf>
      <fill>
        <patternFill>
          <bgColor theme="8" tint="0.39994506668294322"/>
        </patternFill>
      </fill>
    </dxf>
    <dxf>
      <fill>
        <patternFill>
          <bgColor theme="0"/>
        </patternFill>
      </fill>
    </dxf>
    <dxf>
      <fill>
        <patternFill>
          <bgColor theme="8" tint="0.39994506668294322"/>
        </patternFill>
      </fill>
    </dxf>
    <dxf>
      <fill>
        <patternFill>
          <bgColor theme="0"/>
        </patternFill>
      </fill>
    </dxf>
    <dxf>
      <fill>
        <patternFill>
          <bgColor theme="8" tint="0.39994506668294322"/>
        </patternFill>
      </fill>
    </dxf>
    <dxf>
      <fill>
        <patternFill>
          <bgColor theme="0"/>
        </patternFill>
      </fill>
    </dxf>
    <dxf>
      <fill>
        <patternFill>
          <bgColor theme="8" tint="0.39994506668294322"/>
        </patternFill>
      </fill>
    </dxf>
    <dxf>
      <fill>
        <patternFill>
          <bgColor theme="0"/>
        </patternFill>
      </fill>
    </dxf>
    <dxf>
      <fill>
        <patternFill>
          <bgColor theme="8" tint="0.39994506668294322"/>
        </patternFill>
      </fill>
    </dxf>
  </dxfs>
  <tableStyles count="0" defaultTableStyle="TableStyleMedium9" defaultPivotStyle="PivotStyleLight16"/>
  <colors>
    <mruColors>
      <color rgb="FFFFFF99"/>
      <color rgb="FFFFFF66"/>
      <color rgb="FFFFCC00"/>
      <color rgb="FFFF9900"/>
      <color rgb="FFFFD653"/>
      <color rgb="FFFFD243"/>
      <color rgb="FFFFD44B"/>
      <color rgb="FFFFDF79"/>
      <color rgb="FFFFDDFF"/>
      <color rgb="FFFFEB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495299</xdr:colOff>
      <xdr:row>0</xdr:row>
      <xdr:rowOff>142874</xdr:rowOff>
    </xdr:from>
    <xdr:to>
      <xdr:col>0</xdr:col>
      <xdr:colOff>1724024</xdr:colOff>
      <xdr:row>6</xdr:row>
      <xdr:rowOff>76199</xdr:rowOff>
    </xdr:to>
    <xdr:pic>
      <xdr:nvPicPr>
        <xdr:cNvPr id="3" name="Picture 2" descr="C:\Users\TYin\AppData\Local\Microsoft\Windows\Temporary Internet Files\Content.IE5\QV6ZCY8E\MC900434750[1].png"/>
        <xdr:cNvPicPr>
          <a:picLocks noChangeAspect="1" noChangeArrowheads="1"/>
        </xdr:cNvPicPr>
      </xdr:nvPicPr>
      <xdr:blipFill>
        <a:blip xmlns:r="http://schemas.openxmlformats.org/officeDocument/2006/relationships" r:embed="rId1" cstate="print">
          <a:extLst>
            <a:ext uri="{28A0092B-C50C-407E-A947-70E740481C1C}">
              <a14:useLocalDpi xmlns="" xmlns:a14="http://schemas.microsoft.com/office/drawing/2010/main" val="0"/>
            </a:ext>
          </a:extLst>
        </a:blip>
        <a:srcRect/>
        <a:stretch>
          <a:fillRect/>
        </a:stretch>
      </xdr:blipFill>
      <xdr:spPr bwMode="auto">
        <a:xfrm>
          <a:off x="495299" y="142874"/>
          <a:ext cx="1228725" cy="1228725"/>
        </a:xfrm>
        <a:prstGeom prst="rect">
          <a:avLst/>
        </a:prstGeom>
        <a:noFill/>
        <a:extLst>
          <a:ext uri="{909E8E84-426E-40DD-AFC4-6F175D3DCCD1}">
            <a14:hiddenFill xmlns=""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sheetPr codeName="Sheet1">
    <pageSetUpPr fitToPage="1"/>
  </sheetPr>
  <dimension ref="A1:N52"/>
  <sheetViews>
    <sheetView topLeftCell="A13" zoomScale="90" zoomScaleNormal="90" workbookViewId="0">
      <selection activeCell="A57" sqref="A57"/>
    </sheetView>
  </sheetViews>
  <sheetFormatPr defaultRowHeight="15"/>
  <cols>
    <col min="1" max="1" width="30.7109375" customWidth="1"/>
    <col min="9" max="9" width="11.140625" customWidth="1"/>
    <col min="10" max="10" width="10" customWidth="1"/>
  </cols>
  <sheetData>
    <row r="1" spans="1:13" s="89" customFormat="1"/>
    <row r="2" spans="1:13" s="89" customFormat="1">
      <c r="B2" s="46"/>
    </row>
    <row r="3" spans="1:13" s="89" customFormat="1" ht="21">
      <c r="B3" s="157" t="s">
        <v>95</v>
      </c>
      <c r="C3" s="40"/>
      <c r="D3" s="40"/>
      <c r="E3" s="40"/>
      <c r="F3" s="40"/>
      <c r="G3" s="40"/>
    </row>
    <row r="4" spans="1:13" ht="21">
      <c r="B4" s="157" t="s">
        <v>96</v>
      </c>
      <c r="C4" s="40"/>
      <c r="D4" s="40"/>
      <c r="E4" s="40"/>
      <c r="F4" s="40"/>
      <c r="G4" s="40"/>
    </row>
    <row r="5" spans="1:13" s="89" customFormat="1">
      <c r="B5" s="46"/>
    </row>
    <row r="6" spans="1:13" s="89" customFormat="1"/>
    <row r="7" spans="1:13" s="89" customFormat="1" ht="15.75" thickBot="1">
      <c r="A7" s="190"/>
      <c r="B7" s="190"/>
      <c r="C7" s="190"/>
      <c r="D7" s="190"/>
      <c r="E7" s="190"/>
      <c r="F7" s="190"/>
      <c r="G7" s="190"/>
      <c r="H7" s="190"/>
      <c r="I7" s="190"/>
      <c r="J7" s="190"/>
      <c r="K7" s="190"/>
      <c r="L7" s="190"/>
    </row>
    <row r="8" spans="1:13">
      <c r="A8" s="54" t="s">
        <v>55</v>
      </c>
      <c r="B8" s="191"/>
      <c r="C8" s="37"/>
      <c r="D8" s="37"/>
      <c r="E8" s="37"/>
      <c r="F8" s="37"/>
      <c r="G8" s="37"/>
      <c r="H8" s="37"/>
      <c r="I8" s="37"/>
      <c r="J8" s="37"/>
      <c r="K8" s="37"/>
      <c r="L8" s="53"/>
      <c r="M8" s="15"/>
    </row>
    <row r="9" spans="1:13">
      <c r="A9" s="52" t="s">
        <v>94</v>
      </c>
      <c r="B9" s="37"/>
      <c r="C9" s="37"/>
      <c r="D9" s="37"/>
      <c r="E9" s="37"/>
      <c r="F9" s="37"/>
      <c r="G9" s="37"/>
      <c r="H9" s="37"/>
      <c r="I9" s="37"/>
      <c r="J9" s="37"/>
      <c r="K9" s="37"/>
      <c r="L9" s="53"/>
      <c r="M9" s="15"/>
    </row>
    <row r="10" spans="1:13">
      <c r="A10" s="52" t="s">
        <v>61</v>
      </c>
      <c r="B10" s="37"/>
      <c r="C10" s="37"/>
      <c r="D10" s="37"/>
      <c r="E10" s="37"/>
      <c r="F10" s="37"/>
      <c r="G10" s="37"/>
      <c r="H10" s="37"/>
      <c r="I10" s="37"/>
      <c r="J10" s="37"/>
      <c r="K10" s="37"/>
      <c r="L10" s="53"/>
      <c r="M10" s="15"/>
    </row>
    <row r="11" spans="1:13">
      <c r="A11" s="52" t="s">
        <v>106</v>
      </c>
      <c r="B11" s="37"/>
      <c r="C11" s="37"/>
      <c r="D11" s="37"/>
      <c r="E11" s="37"/>
      <c r="F11" s="37"/>
      <c r="G11" s="37"/>
      <c r="H11" s="37"/>
      <c r="I11" s="37"/>
      <c r="J11" s="37"/>
      <c r="K11" s="37"/>
      <c r="L11" s="53"/>
      <c r="M11" s="15"/>
    </row>
    <row r="12" spans="1:13">
      <c r="A12" s="52"/>
      <c r="B12" s="37"/>
      <c r="C12" s="37"/>
      <c r="D12" s="37"/>
      <c r="E12" s="37"/>
      <c r="F12" s="37"/>
      <c r="G12" s="37"/>
      <c r="H12" s="37"/>
      <c r="I12" s="37"/>
      <c r="J12" s="37"/>
      <c r="K12" s="37"/>
      <c r="L12" s="53"/>
      <c r="M12" s="15"/>
    </row>
    <row r="13" spans="1:13" s="89" customFormat="1">
      <c r="A13" s="54" t="s">
        <v>139</v>
      </c>
      <c r="B13" s="37"/>
      <c r="C13" s="37"/>
      <c r="D13" s="37"/>
      <c r="E13" s="37"/>
      <c r="F13" s="37"/>
      <c r="G13" s="37"/>
      <c r="H13" s="37"/>
      <c r="I13" s="37"/>
      <c r="J13" s="37"/>
      <c r="K13" s="37"/>
      <c r="L13" s="53"/>
      <c r="M13" s="15"/>
    </row>
    <row r="14" spans="1:13" s="89" customFormat="1">
      <c r="A14" s="52" t="s">
        <v>154</v>
      </c>
      <c r="B14" s="37"/>
      <c r="C14" s="37"/>
      <c r="D14" s="37"/>
      <c r="E14" s="37"/>
      <c r="F14" s="37"/>
      <c r="G14" s="37"/>
      <c r="H14" s="37"/>
      <c r="I14" s="37"/>
      <c r="J14" s="37"/>
      <c r="K14" s="37"/>
      <c r="L14" s="53"/>
    </row>
    <row r="15" spans="1:13">
      <c r="A15" s="52" t="s">
        <v>155</v>
      </c>
      <c r="B15" s="37"/>
      <c r="C15" s="37"/>
      <c r="D15" s="37"/>
      <c r="E15" s="37"/>
      <c r="F15" s="37"/>
      <c r="G15" s="37"/>
      <c r="H15" s="37"/>
      <c r="I15" s="37"/>
      <c r="J15" s="37"/>
      <c r="K15" s="37"/>
      <c r="L15" s="53"/>
    </row>
    <row r="16" spans="1:13">
      <c r="A16" s="52"/>
      <c r="B16" s="37"/>
      <c r="C16" s="37"/>
      <c r="D16" s="37"/>
      <c r="E16" s="37"/>
      <c r="F16" s="37"/>
      <c r="G16" s="37"/>
      <c r="H16" s="37"/>
      <c r="I16" s="37"/>
      <c r="J16" s="37"/>
      <c r="K16" s="37"/>
      <c r="L16" s="53"/>
    </row>
    <row r="17" spans="1:14">
      <c r="A17" s="54" t="s">
        <v>33</v>
      </c>
      <c r="B17" s="191"/>
      <c r="C17" s="191"/>
      <c r="D17" s="191"/>
      <c r="E17" s="191"/>
      <c r="F17" s="191"/>
      <c r="G17" s="191"/>
      <c r="H17" s="191"/>
      <c r="I17" s="37"/>
      <c r="J17" s="37"/>
      <c r="K17" s="37"/>
      <c r="L17" s="53"/>
      <c r="M17" s="91"/>
      <c r="N17" s="91"/>
    </row>
    <row r="18" spans="1:14">
      <c r="A18" s="52" t="s">
        <v>110</v>
      </c>
      <c r="B18" s="37"/>
      <c r="C18" s="37"/>
      <c r="D18" s="37"/>
      <c r="E18" s="37"/>
      <c r="F18" s="37"/>
      <c r="G18" s="37"/>
      <c r="H18" s="37"/>
      <c r="I18" s="37"/>
      <c r="J18" s="37"/>
      <c r="K18" s="37"/>
      <c r="L18" s="53"/>
      <c r="M18" s="91"/>
      <c r="N18" s="91"/>
    </row>
    <row r="19" spans="1:14">
      <c r="A19" s="52" t="s">
        <v>62</v>
      </c>
      <c r="B19" s="37"/>
      <c r="C19" s="37"/>
      <c r="D19" s="37"/>
      <c r="E19" s="37"/>
      <c r="F19" s="37"/>
      <c r="G19" s="37"/>
      <c r="H19" s="37"/>
      <c r="I19" s="37"/>
      <c r="J19" s="37"/>
      <c r="K19" s="37"/>
      <c r="L19" s="53"/>
      <c r="M19" s="91"/>
      <c r="N19" s="91"/>
    </row>
    <row r="20" spans="1:14">
      <c r="A20" s="52"/>
      <c r="B20" s="37"/>
      <c r="C20" s="37"/>
      <c r="D20" s="37"/>
      <c r="E20" s="37"/>
      <c r="F20" s="37"/>
      <c r="G20" s="37"/>
      <c r="H20" s="37"/>
      <c r="I20" s="37"/>
      <c r="J20" s="37"/>
      <c r="K20" s="37"/>
      <c r="L20" s="53"/>
      <c r="M20" s="91"/>
      <c r="N20" s="91"/>
    </row>
    <row r="21" spans="1:14">
      <c r="A21" s="54" t="s">
        <v>34</v>
      </c>
      <c r="B21" s="37"/>
      <c r="C21" s="37"/>
      <c r="D21" s="37"/>
      <c r="E21" s="37"/>
      <c r="F21" s="37"/>
      <c r="G21" s="37"/>
      <c r="H21" s="37"/>
      <c r="I21" s="37"/>
      <c r="J21" s="37"/>
      <c r="K21" s="37"/>
      <c r="L21" s="53"/>
      <c r="M21" s="91"/>
      <c r="N21" s="91"/>
    </row>
    <row r="22" spans="1:14">
      <c r="A22" s="52" t="s">
        <v>111</v>
      </c>
      <c r="B22" s="37"/>
      <c r="C22" s="37"/>
      <c r="D22" s="37"/>
      <c r="E22" s="37"/>
      <c r="F22" s="37"/>
      <c r="G22" s="37"/>
      <c r="H22" s="37"/>
      <c r="I22" s="37"/>
      <c r="J22" s="37"/>
      <c r="K22" s="37"/>
      <c r="L22" s="53"/>
      <c r="M22" s="91"/>
      <c r="N22" s="91"/>
    </row>
    <row r="23" spans="1:14" s="89" customFormat="1">
      <c r="A23" s="52" t="s">
        <v>63</v>
      </c>
      <c r="B23" s="37"/>
      <c r="C23" s="37"/>
      <c r="D23" s="37"/>
      <c r="E23" s="37"/>
      <c r="F23" s="37"/>
      <c r="G23" s="37"/>
      <c r="H23" s="37"/>
      <c r="I23" s="37"/>
      <c r="J23" s="37"/>
      <c r="K23" s="37"/>
      <c r="L23" s="53"/>
      <c r="M23" s="91"/>
      <c r="N23" s="91"/>
    </row>
    <row r="24" spans="1:14">
      <c r="A24" s="145" t="s">
        <v>109</v>
      </c>
      <c r="B24" s="37"/>
      <c r="C24" s="37"/>
      <c r="D24" s="37"/>
      <c r="E24" s="37"/>
      <c r="F24" s="37"/>
      <c r="G24" s="37"/>
      <c r="H24" s="37"/>
      <c r="I24" s="37"/>
      <c r="J24" s="37"/>
      <c r="K24" s="37"/>
      <c r="L24" s="53"/>
      <c r="M24" s="91"/>
      <c r="N24" s="91"/>
    </row>
    <row r="25" spans="1:14" s="100" customFormat="1">
      <c r="A25" s="52"/>
      <c r="B25" s="37"/>
      <c r="C25" s="37"/>
      <c r="D25" s="37"/>
      <c r="E25" s="37"/>
      <c r="F25" s="37"/>
      <c r="G25" s="37"/>
      <c r="H25" s="37"/>
      <c r="I25" s="37"/>
      <c r="J25" s="37"/>
      <c r="K25" s="37"/>
      <c r="L25" s="53"/>
      <c r="M25" s="91"/>
      <c r="N25" s="91"/>
    </row>
    <row r="26" spans="1:14" s="89" customFormat="1">
      <c r="A26" s="54" t="s">
        <v>107</v>
      </c>
      <c r="B26" s="37"/>
      <c r="C26" s="37"/>
      <c r="D26" s="37"/>
      <c r="E26" s="37"/>
      <c r="F26" s="37"/>
      <c r="G26" s="37"/>
      <c r="H26" s="37"/>
      <c r="I26" s="37"/>
      <c r="J26" s="37"/>
      <c r="K26" s="37"/>
      <c r="L26" s="53"/>
    </row>
    <row r="27" spans="1:14">
      <c r="A27" s="52" t="s">
        <v>108</v>
      </c>
      <c r="B27" s="37"/>
      <c r="C27" s="37"/>
      <c r="D27" s="37"/>
      <c r="E27" s="37"/>
      <c r="F27" s="37"/>
      <c r="G27" s="37"/>
      <c r="H27" s="37"/>
      <c r="I27" s="37"/>
      <c r="J27" s="37"/>
      <c r="K27" s="37"/>
      <c r="L27" s="53"/>
    </row>
    <row r="28" spans="1:14" s="89" customFormat="1">
      <c r="A28" s="52" t="s">
        <v>140</v>
      </c>
      <c r="B28" s="37"/>
      <c r="C28" s="37"/>
      <c r="D28" s="37"/>
      <c r="E28" s="37"/>
      <c r="F28" s="37"/>
      <c r="G28" s="37"/>
      <c r="H28" s="37"/>
      <c r="I28" s="37"/>
      <c r="J28" s="37"/>
      <c r="K28" s="37"/>
      <c r="L28" s="53"/>
    </row>
    <row r="29" spans="1:14">
      <c r="A29" s="145" t="s">
        <v>119</v>
      </c>
      <c r="B29" s="37"/>
      <c r="C29" s="37"/>
      <c r="D29" s="37"/>
      <c r="E29" s="37"/>
      <c r="F29" s="37"/>
      <c r="G29" s="37"/>
      <c r="H29" s="37"/>
      <c r="I29" s="37"/>
      <c r="J29" s="37"/>
      <c r="K29" s="37"/>
      <c r="L29" s="53"/>
    </row>
    <row r="30" spans="1:14">
      <c r="A30" s="52"/>
      <c r="B30" s="37"/>
      <c r="C30" s="37"/>
      <c r="D30" s="37"/>
      <c r="E30" s="37"/>
      <c r="F30" s="37"/>
      <c r="G30" s="37"/>
      <c r="H30" s="37"/>
      <c r="I30" s="37"/>
      <c r="J30" s="37"/>
      <c r="K30" s="37"/>
      <c r="L30" s="53"/>
    </row>
    <row r="31" spans="1:14">
      <c r="A31" s="54" t="s">
        <v>56</v>
      </c>
      <c r="B31" s="37"/>
      <c r="C31" s="37"/>
      <c r="D31" s="37"/>
      <c r="E31" s="37"/>
      <c r="F31" s="37"/>
      <c r="G31" s="37"/>
      <c r="H31" s="37"/>
      <c r="I31" s="37"/>
      <c r="J31" s="37"/>
      <c r="K31" s="37"/>
      <c r="L31" s="53"/>
      <c r="M31" s="15"/>
    </row>
    <row r="32" spans="1:14">
      <c r="A32" s="52" t="s">
        <v>102</v>
      </c>
      <c r="B32" s="37"/>
      <c r="C32" s="37"/>
      <c r="D32" s="37"/>
      <c r="E32" s="37"/>
      <c r="F32" s="37"/>
      <c r="G32" s="37"/>
      <c r="H32" s="37"/>
      <c r="I32" s="37"/>
      <c r="J32" s="37"/>
      <c r="K32" s="37"/>
      <c r="L32" s="53"/>
      <c r="M32" s="15"/>
    </row>
    <row r="33" spans="1:13">
      <c r="A33" s="52" t="s">
        <v>101</v>
      </c>
      <c r="B33" s="37"/>
      <c r="C33" s="37"/>
      <c r="D33" s="37"/>
      <c r="E33" s="37"/>
      <c r="F33" s="37"/>
      <c r="G33" s="37"/>
      <c r="H33" s="37"/>
      <c r="I33" s="37"/>
      <c r="J33" s="37"/>
      <c r="K33" s="37"/>
      <c r="L33" s="53"/>
      <c r="M33" s="15"/>
    </row>
    <row r="34" spans="1:13" s="89" customFormat="1">
      <c r="A34" s="52" t="s">
        <v>105</v>
      </c>
      <c r="B34" s="37"/>
      <c r="C34" s="37"/>
      <c r="D34" s="37"/>
      <c r="E34" s="37"/>
      <c r="F34" s="37"/>
      <c r="G34" s="37"/>
      <c r="H34" s="37"/>
      <c r="I34" s="37"/>
      <c r="J34" s="37"/>
      <c r="K34" s="37"/>
      <c r="L34" s="53"/>
      <c r="M34" s="15"/>
    </row>
    <row r="35" spans="1:13">
      <c r="A35" s="52" t="s">
        <v>103</v>
      </c>
      <c r="B35" s="37"/>
      <c r="C35" s="37"/>
      <c r="D35" s="37"/>
      <c r="E35" s="37"/>
      <c r="F35" s="37"/>
      <c r="G35" s="37"/>
      <c r="H35" s="37"/>
      <c r="I35" s="37"/>
      <c r="J35" s="37"/>
      <c r="K35" s="37"/>
      <c r="L35" s="53"/>
      <c r="M35" s="15"/>
    </row>
    <row r="36" spans="1:13">
      <c r="A36" s="52" t="s">
        <v>36</v>
      </c>
      <c r="B36" s="37"/>
      <c r="C36" s="37"/>
      <c r="D36" s="37"/>
      <c r="E36" s="37"/>
      <c r="F36" s="37"/>
      <c r="G36" s="37"/>
      <c r="H36" s="37"/>
      <c r="I36" s="37"/>
      <c r="J36" s="37"/>
      <c r="K36" s="37"/>
      <c r="L36" s="53"/>
      <c r="M36" s="15"/>
    </row>
    <row r="37" spans="1:13">
      <c r="A37" s="52"/>
      <c r="B37" s="37"/>
      <c r="C37" s="37"/>
      <c r="D37" s="37"/>
      <c r="E37" s="37"/>
      <c r="F37" s="37"/>
      <c r="G37" s="37"/>
      <c r="H37" s="37"/>
      <c r="I37" s="37"/>
      <c r="J37" s="37"/>
      <c r="K37" s="37"/>
      <c r="L37" s="53"/>
    </row>
    <row r="38" spans="1:13" s="89" customFormat="1">
      <c r="A38" s="54" t="s">
        <v>98</v>
      </c>
      <c r="B38" s="37"/>
      <c r="C38" s="37"/>
      <c r="D38" s="37"/>
      <c r="E38" s="37"/>
      <c r="F38" s="37"/>
      <c r="G38" s="37"/>
      <c r="H38" s="37"/>
      <c r="I38" s="37"/>
      <c r="J38" s="37"/>
      <c r="K38" s="37"/>
      <c r="L38" s="53"/>
    </row>
    <row r="39" spans="1:13" ht="15.75" thickBot="1">
      <c r="A39" s="156" t="s">
        <v>104</v>
      </c>
      <c r="B39" s="55"/>
      <c r="C39" s="55"/>
      <c r="D39" s="55"/>
      <c r="E39" s="55"/>
      <c r="F39" s="55"/>
      <c r="G39" s="55"/>
      <c r="H39" s="55"/>
      <c r="I39" s="55"/>
      <c r="J39" s="55"/>
      <c r="K39" s="55"/>
      <c r="L39" s="56"/>
    </row>
    <row r="40" spans="1:13" ht="15.75" thickBot="1"/>
    <row r="41" spans="1:13">
      <c r="A41" s="175" t="s">
        <v>29</v>
      </c>
      <c r="B41" s="47"/>
      <c r="C41" s="47"/>
      <c r="D41" s="47"/>
      <c r="E41" s="47"/>
      <c r="F41" s="47"/>
      <c r="G41" s="26"/>
    </row>
    <row r="42" spans="1:13">
      <c r="A42" s="176" t="s">
        <v>6</v>
      </c>
      <c r="B42" s="48" t="s">
        <v>18</v>
      </c>
      <c r="C42" s="48"/>
      <c r="D42" s="48"/>
      <c r="E42" s="48"/>
      <c r="F42" s="48"/>
      <c r="G42" s="27"/>
    </row>
    <row r="43" spans="1:13">
      <c r="A43" s="176" t="s">
        <v>4</v>
      </c>
      <c r="B43" s="48" t="s">
        <v>19</v>
      </c>
      <c r="C43" s="48"/>
      <c r="D43" s="48"/>
      <c r="E43" s="48"/>
      <c r="F43" s="48"/>
      <c r="G43" s="27"/>
    </row>
    <row r="44" spans="1:13">
      <c r="A44" s="176" t="s">
        <v>5</v>
      </c>
      <c r="B44" s="48" t="s">
        <v>26</v>
      </c>
      <c r="C44" s="48"/>
      <c r="D44" s="48"/>
      <c r="E44" s="48"/>
      <c r="F44" s="48"/>
      <c r="G44" s="27"/>
    </row>
    <row r="45" spans="1:13">
      <c r="A45" s="176" t="s">
        <v>27</v>
      </c>
      <c r="B45" s="48" t="s">
        <v>28</v>
      </c>
      <c r="C45" s="48"/>
      <c r="D45" s="48"/>
      <c r="E45" s="48"/>
      <c r="F45" s="48"/>
      <c r="G45" s="27"/>
    </row>
    <row r="46" spans="1:13">
      <c r="A46" s="176" t="s">
        <v>1</v>
      </c>
      <c r="B46" s="48" t="s">
        <v>20</v>
      </c>
      <c r="C46" s="48"/>
      <c r="D46" s="48"/>
      <c r="E46" s="48"/>
      <c r="F46" s="48"/>
      <c r="G46" s="27"/>
    </row>
    <row r="47" spans="1:13">
      <c r="A47" s="176" t="s">
        <v>2</v>
      </c>
      <c r="B47" s="48" t="s">
        <v>21</v>
      </c>
      <c r="C47" s="48"/>
      <c r="D47" s="48"/>
      <c r="E47" s="48"/>
      <c r="F47" s="48"/>
      <c r="G47" s="27"/>
    </row>
    <row r="48" spans="1:13">
      <c r="A48" s="176" t="s">
        <v>8</v>
      </c>
      <c r="B48" s="48" t="s">
        <v>22</v>
      </c>
      <c r="C48" s="48"/>
      <c r="D48" s="48"/>
      <c r="E48" s="48"/>
      <c r="F48" s="48"/>
      <c r="G48" s="27"/>
    </row>
    <row r="49" spans="1:7">
      <c r="A49" s="176" t="s">
        <v>23</v>
      </c>
      <c r="B49" s="48" t="s">
        <v>24</v>
      </c>
      <c r="C49" s="48"/>
      <c r="D49" s="48"/>
      <c r="E49" s="48"/>
      <c r="F49" s="48"/>
      <c r="G49" s="27"/>
    </row>
    <row r="50" spans="1:7">
      <c r="A50" s="176" t="s">
        <v>17</v>
      </c>
      <c r="B50" s="48" t="s">
        <v>157</v>
      </c>
      <c r="C50" s="48"/>
      <c r="D50" s="48"/>
      <c r="E50" s="48"/>
      <c r="F50" s="48"/>
      <c r="G50" s="27"/>
    </row>
    <row r="51" spans="1:7" s="89" customFormat="1">
      <c r="A51" s="176" t="s">
        <v>9</v>
      </c>
      <c r="B51" s="48" t="s">
        <v>25</v>
      </c>
      <c r="C51" s="48"/>
      <c r="D51" s="48"/>
      <c r="E51" s="48"/>
      <c r="F51" s="48"/>
      <c r="G51" s="27"/>
    </row>
    <row r="52" spans="1:7" ht="15.75" thickBot="1">
      <c r="A52" s="177" t="s">
        <v>153</v>
      </c>
      <c r="B52" s="49" t="s">
        <v>156</v>
      </c>
      <c r="C52" s="49"/>
      <c r="D52" s="49"/>
      <c r="E52" s="49"/>
      <c r="F52" s="49"/>
      <c r="G52" s="28"/>
    </row>
  </sheetData>
  <pageMargins left="0.7" right="0.7" top="0.75" bottom="0.75" header="0.3" footer="0.3"/>
  <pageSetup scale="65" orientation="landscape" r:id="rId1"/>
  <drawing r:id="rId2"/>
</worksheet>
</file>

<file path=xl/worksheets/sheet2.xml><?xml version="1.0" encoding="utf-8"?>
<worksheet xmlns="http://schemas.openxmlformats.org/spreadsheetml/2006/main" xmlns:r="http://schemas.openxmlformats.org/officeDocument/2006/relationships">
  <sheetPr codeName="Sheet2"/>
  <dimension ref="A1:D72"/>
  <sheetViews>
    <sheetView zoomScale="85" zoomScaleNormal="85" workbookViewId="0">
      <selection activeCell="B44" sqref="B44"/>
    </sheetView>
  </sheetViews>
  <sheetFormatPr defaultRowHeight="15"/>
  <cols>
    <col min="1" max="1" width="45.42578125" style="158" customWidth="1"/>
    <col min="2" max="2" width="47.28515625" style="89" customWidth="1"/>
    <col min="3" max="4" width="44.5703125" style="89" bestFit="1" customWidth="1"/>
    <col min="5" max="6" width="9.140625" style="89"/>
    <col min="7" max="7" width="9.140625" style="89" customWidth="1"/>
    <col min="8" max="16384" width="9.140625" style="89"/>
  </cols>
  <sheetData>
    <row r="1" spans="1:4" ht="31.5" customHeight="1" thickBot="1">
      <c r="A1" s="188" t="str">
        <f>'Eff Conc.'!A2</f>
        <v>Shell Martinez Refinery</v>
      </c>
      <c r="B1" s="189"/>
    </row>
    <row r="2" spans="1:4" ht="25.5" customHeight="1" thickBot="1">
      <c r="A2" s="249" t="s">
        <v>64</v>
      </c>
      <c r="B2" s="250"/>
    </row>
    <row r="3" spans="1:4" ht="15.75" customHeight="1">
      <c r="A3" s="29" t="s">
        <v>65</v>
      </c>
      <c r="B3" s="31" t="s">
        <v>66</v>
      </c>
    </row>
    <row r="4" spans="1:4">
      <c r="A4" s="30" t="s">
        <v>67</v>
      </c>
      <c r="B4" s="32">
        <v>41212</v>
      </c>
    </row>
    <row r="5" spans="1:4">
      <c r="A5" s="30" t="s">
        <v>68</v>
      </c>
      <c r="B5" s="32">
        <v>41304</v>
      </c>
    </row>
    <row r="6" spans="1:4">
      <c r="A6" s="30" t="s">
        <v>69</v>
      </c>
      <c r="B6" s="32">
        <v>41394</v>
      </c>
    </row>
    <row r="7" spans="1:4">
      <c r="A7" s="30" t="s">
        <v>70</v>
      </c>
      <c r="B7" s="32" t="s">
        <v>78</v>
      </c>
    </row>
    <row r="8" spans="1:4">
      <c r="A8" s="165" t="s">
        <v>75</v>
      </c>
      <c r="B8" s="33">
        <v>41486</v>
      </c>
    </row>
    <row r="9" spans="1:4">
      <c r="A9" s="30" t="s">
        <v>71</v>
      </c>
      <c r="B9" s="32">
        <v>41577</v>
      </c>
    </row>
    <row r="10" spans="1:4">
      <c r="A10" s="30" t="s">
        <v>72</v>
      </c>
      <c r="B10" s="32">
        <v>41669</v>
      </c>
    </row>
    <row r="11" spans="1:4">
      <c r="A11" s="30" t="s">
        <v>73</v>
      </c>
      <c r="B11" s="32">
        <v>41759</v>
      </c>
    </row>
    <row r="12" spans="1:4">
      <c r="A12" s="30" t="s">
        <v>74</v>
      </c>
      <c r="B12" s="32" t="s">
        <v>77</v>
      </c>
    </row>
    <row r="13" spans="1:4" ht="15.75" thickBot="1">
      <c r="A13" s="170" t="s">
        <v>76</v>
      </c>
      <c r="B13" s="34">
        <v>41851</v>
      </c>
    </row>
    <row r="14" spans="1:4" ht="15.75" thickBot="1">
      <c r="C14" s="101"/>
    </row>
    <row r="15" spans="1:4" ht="23.25" customHeight="1" thickBot="1">
      <c r="A15" s="267" t="s">
        <v>99</v>
      </c>
      <c r="B15" s="268"/>
      <c r="C15" s="149"/>
      <c r="D15" s="101"/>
    </row>
    <row r="16" spans="1:4" ht="15.75" customHeight="1">
      <c r="A16" s="159" t="s">
        <v>79</v>
      </c>
      <c r="B16" s="83" t="s">
        <v>60</v>
      </c>
      <c r="C16" s="149"/>
      <c r="D16" s="101"/>
    </row>
    <row r="17" spans="1:4">
      <c r="A17" s="159" t="s">
        <v>80</v>
      </c>
      <c r="B17" s="83" t="s">
        <v>58</v>
      </c>
      <c r="C17" s="149"/>
      <c r="D17" s="101"/>
    </row>
    <row r="18" spans="1:4" ht="15.75" thickBot="1">
      <c r="A18" s="160" t="s">
        <v>81</v>
      </c>
      <c r="B18" s="84" t="s">
        <v>59</v>
      </c>
      <c r="C18" s="149"/>
      <c r="D18" s="101"/>
    </row>
    <row r="19" spans="1:4">
      <c r="A19" s="89"/>
      <c r="C19" s="149"/>
      <c r="D19" s="101"/>
    </row>
    <row r="20" spans="1:4">
      <c r="A20" s="89"/>
      <c r="C20" s="149"/>
      <c r="D20" s="101"/>
    </row>
    <row r="21" spans="1:4">
      <c r="A21" s="89"/>
      <c r="C21" s="149"/>
      <c r="D21" s="101"/>
    </row>
    <row r="22" spans="1:4">
      <c r="A22" s="89"/>
      <c r="C22" s="149"/>
      <c r="D22" s="101"/>
    </row>
    <row r="23" spans="1:4">
      <c r="A23" s="89"/>
      <c r="C23" s="149"/>
      <c r="D23" s="101"/>
    </row>
    <row r="24" spans="1:4">
      <c r="A24" s="89"/>
      <c r="C24" s="149"/>
      <c r="D24" s="101"/>
    </row>
    <row r="25" spans="1:4">
      <c r="A25" s="89"/>
      <c r="C25" s="149"/>
      <c r="D25" s="101"/>
    </row>
    <row r="26" spans="1:4">
      <c r="A26" s="89"/>
      <c r="C26" s="149"/>
      <c r="D26" s="101"/>
    </row>
    <row r="27" spans="1:4">
      <c r="A27" s="89"/>
      <c r="C27" s="149"/>
      <c r="D27" s="101"/>
    </row>
    <row r="28" spans="1:4" ht="15" customHeight="1">
      <c r="A28" s="89"/>
      <c r="C28" s="149"/>
      <c r="D28" s="101"/>
    </row>
    <row r="29" spans="1:4" ht="15" customHeight="1">
      <c r="A29" s="89"/>
      <c r="C29" s="149"/>
      <c r="D29" s="101"/>
    </row>
    <row r="30" spans="1:4" ht="17.25" customHeight="1">
      <c r="A30" s="89"/>
      <c r="C30" s="35"/>
      <c r="D30" s="162"/>
    </row>
    <row r="31" spans="1:4" ht="17.25" customHeight="1">
      <c r="A31" s="149"/>
      <c r="B31" s="101"/>
      <c r="C31" s="35"/>
      <c r="D31" s="162"/>
    </row>
    <row r="32" spans="1:4">
      <c r="A32" s="161"/>
      <c r="B32" s="163"/>
    </row>
    <row r="33" spans="1:2">
      <c r="A33" s="161"/>
      <c r="B33" s="91"/>
    </row>
    <row r="34" spans="1:2">
      <c r="A34" s="161"/>
      <c r="B34" s="91"/>
    </row>
    <row r="35" spans="1:2">
      <c r="A35" s="161"/>
      <c r="B35" s="91"/>
    </row>
    <row r="36" spans="1:2">
      <c r="A36" s="164"/>
      <c r="B36" s="91"/>
    </row>
    <row r="37" spans="1:2">
      <c r="A37" s="164"/>
      <c r="B37" s="91"/>
    </row>
    <row r="38" spans="1:2">
      <c r="A38" s="164"/>
      <c r="B38" s="91"/>
    </row>
    <row r="39" spans="1:2" ht="18.75">
      <c r="A39" s="269"/>
      <c r="B39" s="269"/>
    </row>
    <row r="40" spans="1:2">
      <c r="A40" s="149"/>
      <c r="B40" s="149"/>
    </row>
    <row r="41" spans="1:2">
      <c r="A41" s="35"/>
      <c r="B41" s="162"/>
    </row>
    <row r="42" spans="1:2">
      <c r="A42" s="35"/>
      <c r="B42" s="162"/>
    </row>
    <row r="43" spans="1:2">
      <c r="A43" s="35"/>
      <c r="B43" s="162"/>
    </row>
    <row r="44" spans="1:2">
      <c r="A44" s="35"/>
      <c r="B44" s="162"/>
    </row>
    <row r="45" spans="1:2">
      <c r="A45" s="149"/>
      <c r="B45" s="101"/>
    </row>
    <row r="46" spans="1:2">
      <c r="A46" s="35"/>
      <c r="B46" s="162"/>
    </row>
    <row r="47" spans="1:2" ht="15.75" customHeight="1">
      <c r="A47" s="35"/>
      <c r="B47" s="162"/>
    </row>
    <row r="48" spans="1:2">
      <c r="A48" s="35"/>
      <c r="B48" s="162"/>
    </row>
    <row r="49" spans="1:2">
      <c r="A49" s="35"/>
      <c r="B49" s="162"/>
    </row>
    <row r="50" spans="1:2">
      <c r="A50" s="35"/>
      <c r="B50" s="101"/>
    </row>
    <row r="65" spans="1:1">
      <c r="A65" s="89"/>
    </row>
    <row r="66" spans="1:1">
      <c r="A66" s="89"/>
    </row>
    <row r="67" spans="1:1">
      <c r="A67" s="89"/>
    </row>
    <row r="68" spans="1:1">
      <c r="A68" s="89"/>
    </row>
    <row r="69" spans="1:1" ht="15.75" customHeight="1">
      <c r="A69" s="89"/>
    </row>
    <row r="70" spans="1:1">
      <c r="A70" s="89"/>
    </row>
    <row r="71" spans="1:1">
      <c r="A71" s="89"/>
    </row>
    <row r="72" spans="1:1">
      <c r="A72" s="89"/>
    </row>
  </sheetData>
  <mergeCells count="2">
    <mergeCell ref="A15:B15"/>
    <mergeCell ref="A39:B39"/>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sheetPr codeName="Sheet7">
    <pageSetUpPr fitToPage="1"/>
  </sheetPr>
  <dimension ref="A1:Z100"/>
  <sheetViews>
    <sheetView tabSelected="1" zoomScale="115" zoomScaleNormal="115" workbookViewId="0">
      <pane xSplit="2" ySplit="6" topLeftCell="D16" activePane="bottomRight" state="frozen"/>
      <selection pane="topRight" activeCell="C1" sqref="C1"/>
      <selection pane="bottomLeft" activeCell="A7" sqref="A7"/>
      <selection pane="bottomRight" activeCell="A28" sqref="A28"/>
    </sheetView>
  </sheetViews>
  <sheetFormatPr defaultRowHeight="15"/>
  <cols>
    <col min="1" max="1" width="12.42578125" customWidth="1"/>
    <col min="2" max="2" width="10.42578125" bestFit="1" customWidth="1"/>
    <col min="3" max="3" width="9.42578125" style="21" bestFit="1" customWidth="1"/>
    <col min="4" max="5" width="6.7109375" customWidth="1"/>
    <col min="6" max="6" width="7.28515625" customWidth="1"/>
    <col min="7" max="8" width="7.140625" customWidth="1"/>
    <col min="9" max="9" width="7.140625" style="66" customWidth="1"/>
    <col min="10" max="11" width="7.140625" style="67" customWidth="1"/>
    <col min="12" max="16" width="7.140625" customWidth="1"/>
    <col min="17" max="20" width="5.7109375" customWidth="1"/>
    <col min="21" max="21" width="5.7109375" style="89" customWidth="1"/>
    <col min="22" max="22" width="7.5703125" customWidth="1"/>
  </cols>
  <sheetData>
    <row r="1" spans="1:26" ht="24" thickBot="1">
      <c r="A1" s="70" t="s">
        <v>85</v>
      </c>
      <c r="E1" s="70"/>
      <c r="F1" s="70"/>
      <c r="G1" s="70"/>
      <c r="H1" s="70"/>
      <c r="I1" s="70"/>
      <c r="J1" s="104"/>
      <c r="K1" s="104"/>
      <c r="L1" s="70"/>
      <c r="M1" s="70"/>
      <c r="N1" s="279"/>
      <c r="O1" s="39"/>
      <c r="P1" s="39"/>
      <c r="Q1" s="39"/>
      <c r="R1" s="39"/>
      <c r="S1" s="39"/>
      <c r="T1" s="39"/>
      <c r="U1" s="90"/>
    </row>
    <row r="2" spans="1:26" s="38" customFormat="1" ht="18.75">
      <c r="A2" s="131" t="s">
        <v>160</v>
      </c>
      <c r="B2" s="50"/>
      <c r="C2" s="50"/>
      <c r="D2" s="132"/>
      <c r="E2" s="132"/>
      <c r="F2" s="132"/>
      <c r="G2" s="132"/>
      <c r="H2" s="132"/>
      <c r="I2" s="132"/>
      <c r="J2" s="140"/>
      <c r="K2" s="107"/>
      <c r="L2" s="14"/>
      <c r="M2" s="14"/>
      <c r="N2" s="14"/>
      <c r="O2" s="14"/>
      <c r="P2" s="14"/>
      <c r="Q2" s="14"/>
      <c r="R2" s="14"/>
      <c r="S2" s="10"/>
      <c r="U2" s="92"/>
    </row>
    <row r="3" spans="1:26" s="38" customFormat="1" ht="19.5" thickBot="1">
      <c r="A3" s="134" t="s">
        <v>161</v>
      </c>
      <c r="B3" s="55"/>
      <c r="C3" s="55"/>
      <c r="D3" s="135"/>
      <c r="E3" s="135"/>
      <c r="F3" s="135"/>
      <c r="G3" s="135"/>
      <c r="H3" s="135"/>
      <c r="I3" s="135"/>
      <c r="J3" s="143"/>
      <c r="K3" s="107"/>
      <c r="L3" s="14"/>
      <c r="M3" s="14"/>
      <c r="N3" s="14"/>
      <c r="O3" s="14"/>
      <c r="P3" s="14"/>
      <c r="Q3" s="14"/>
      <c r="R3" s="14"/>
      <c r="S3" s="10"/>
      <c r="U3" s="92"/>
    </row>
    <row r="4" spans="1:26" ht="19.5" thickBot="1">
      <c r="C4" s="22"/>
      <c r="D4" s="24"/>
      <c r="E4" s="24"/>
      <c r="F4" s="24"/>
      <c r="G4" s="24"/>
      <c r="H4" s="24"/>
      <c r="I4" s="65"/>
      <c r="J4" s="110"/>
      <c r="K4" s="110"/>
      <c r="L4" s="24"/>
      <c r="M4" s="24"/>
      <c r="N4" s="24"/>
      <c r="O4" s="24"/>
      <c r="P4" s="24"/>
      <c r="Q4" s="24"/>
      <c r="R4" s="24"/>
    </row>
    <row r="5" spans="1:26" ht="39">
      <c r="A5" s="25" t="s">
        <v>141</v>
      </c>
      <c r="B5" s="1" t="s">
        <v>0</v>
      </c>
      <c r="C5" s="11" t="s">
        <v>57</v>
      </c>
      <c r="D5" s="271" t="s">
        <v>13</v>
      </c>
      <c r="E5" s="272"/>
      <c r="F5" s="74" t="s">
        <v>48</v>
      </c>
      <c r="G5" s="75" t="s">
        <v>115</v>
      </c>
      <c r="H5" s="76" t="s">
        <v>49</v>
      </c>
      <c r="I5" s="79" t="s">
        <v>114</v>
      </c>
      <c r="J5" s="219" t="s">
        <v>113</v>
      </c>
      <c r="K5" s="219" t="s">
        <v>116</v>
      </c>
      <c r="L5" s="76" t="s">
        <v>50</v>
      </c>
      <c r="M5" s="76" t="s">
        <v>54</v>
      </c>
      <c r="N5" s="76" t="s">
        <v>51</v>
      </c>
      <c r="O5" s="76" t="s">
        <v>117</v>
      </c>
      <c r="P5" s="76" t="s">
        <v>135</v>
      </c>
      <c r="Q5" s="273" t="s">
        <v>137</v>
      </c>
      <c r="R5" s="273"/>
      <c r="S5" s="270" t="s">
        <v>138</v>
      </c>
      <c r="T5" s="270"/>
      <c r="U5" s="76" t="s">
        <v>52</v>
      </c>
      <c r="V5" s="75" t="s">
        <v>152</v>
      </c>
    </row>
    <row r="6" spans="1:26" ht="28.5">
      <c r="A6" s="41"/>
      <c r="B6" s="3" t="s">
        <v>32</v>
      </c>
      <c r="C6" s="16"/>
      <c r="D6" s="42" t="s">
        <v>14</v>
      </c>
      <c r="E6" s="43" t="s">
        <v>10</v>
      </c>
      <c r="F6" s="245" t="s">
        <v>35</v>
      </c>
      <c r="G6" s="246" t="s">
        <v>16</v>
      </c>
      <c r="H6" s="77"/>
      <c r="I6" s="80"/>
      <c r="J6" s="220"/>
      <c r="K6" s="220"/>
      <c r="L6" s="77"/>
      <c r="M6" s="77"/>
      <c r="N6" s="77"/>
      <c r="O6" s="77"/>
      <c r="P6" s="244" t="s">
        <v>84</v>
      </c>
      <c r="Q6" s="247" t="s">
        <v>11</v>
      </c>
      <c r="R6" s="78" t="s">
        <v>12</v>
      </c>
      <c r="S6" s="236" t="s">
        <v>11</v>
      </c>
      <c r="T6" s="236" t="s">
        <v>12</v>
      </c>
      <c r="U6" s="77"/>
      <c r="V6" s="253" t="s">
        <v>84</v>
      </c>
    </row>
    <row r="7" spans="1:26" s="92" customFormat="1" ht="16.5" customHeight="1">
      <c r="A7" s="237" t="s">
        <v>163</v>
      </c>
      <c r="B7" s="178">
        <v>41096</v>
      </c>
      <c r="C7" s="23" t="s">
        <v>162</v>
      </c>
      <c r="D7" s="185">
        <v>6.78</v>
      </c>
      <c r="E7" s="185">
        <v>7.15</v>
      </c>
      <c r="F7" s="124">
        <f t="shared" ref="F7:F18" si="0">SUM(H7,J7,K7)</f>
        <v>8.16</v>
      </c>
      <c r="G7" s="102">
        <f t="shared" ref="G7:G18" si="1">SUM(I7:K7)</f>
        <v>8.36</v>
      </c>
      <c r="H7" s="186">
        <v>1.8</v>
      </c>
      <c r="I7" s="185">
        <v>2</v>
      </c>
      <c r="J7" s="186">
        <v>6.1</v>
      </c>
      <c r="K7" s="185">
        <v>0.26</v>
      </c>
      <c r="L7" s="186">
        <v>0.51</v>
      </c>
      <c r="M7" s="251"/>
      <c r="N7" s="186">
        <v>0.15</v>
      </c>
      <c r="O7" s="185">
        <v>0.18</v>
      </c>
      <c r="P7" s="186">
        <v>1.4999999999999999E-2</v>
      </c>
      <c r="Q7" s="185">
        <v>7.4</v>
      </c>
      <c r="R7" s="185">
        <v>7.8</v>
      </c>
      <c r="S7" s="186">
        <v>28.6</v>
      </c>
      <c r="T7" s="186">
        <v>33</v>
      </c>
      <c r="U7" s="185">
        <v>3.2</v>
      </c>
      <c r="V7" s="254">
        <v>3.1E-2</v>
      </c>
      <c r="W7" s="265" t="s">
        <v>167</v>
      </c>
      <c r="X7" s="100"/>
      <c r="Y7" s="100"/>
      <c r="Z7" s="100"/>
    </row>
    <row r="8" spans="1:26" s="92" customFormat="1" ht="16.5" customHeight="1">
      <c r="A8" s="237" t="s">
        <v>163</v>
      </c>
      <c r="B8" s="178">
        <v>41130</v>
      </c>
      <c r="C8" s="23" t="s">
        <v>162</v>
      </c>
      <c r="D8" s="185">
        <v>6.29</v>
      </c>
      <c r="E8" s="185"/>
      <c r="F8" s="124">
        <f t="shared" si="0"/>
        <v>6.0360000000000005</v>
      </c>
      <c r="G8" s="102">
        <f t="shared" si="1"/>
        <v>5.6360000000000001</v>
      </c>
      <c r="H8" s="186">
        <v>5.2</v>
      </c>
      <c r="I8" s="185">
        <v>4.8</v>
      </c>
      <c r="J8" s="186">
        <v>0.77</v>
      </c>
      <c r="K8" s="185">
        <v>6.6000000000000003E-2</v>
      </c>
      <c r="L8" s="186">
        <v>3.1</v>
      </c>
      <c r="M8" s="251"/>
      <c r="N8" s="186">
        <v>0.13</v>
      </c>
      <c r="O8" s="185">
        <v>0.11</v>
      </c>
      <c r="P8" s="186"/>
      <c r="Q8" s="185">
        <v>7.2</v>
      </c>
      <c r="R8" s="185">
        <v>7.8</v>
      </c>
      <c r="S8" s="186">
        <v>28</v>
      </c>
      <c r="T8" s="186">
        <v>33.299999999999997</v>
      </c>
      <c r="U8" s="185">
        <v>3.1</v>
      </c>
      <c r="V8" s="254"/>
    </row>
    <row r="9" spans="1:26" s="92" customFormat="1" ht="16.5" customHeight="1">
      <c r="A9" s="237" t="s">
        <v>163</v>
      </c>
      <c r="B9" s="178">
        <v>41138</v>
      </c>
      <c r="C9" s="23" t="s">
        <v>162</v>
      </c>
      <c r="D9" s="185"/>
      <c r="E9" s="185">
        <v>7.22</v>
      </c>
      <c r="F9" s="124"/>
      <c r="G9" s="102"/>
      <c r="H9" s="186"/>
      <c r="I9" s="185"/>
      <c r="J9" s="186"/>
      <c r="K9" s="185"/>
      <c r="L9" s="186"/>
      <c r="M9" s="251"/>
      <c r="N9" s="186"/>
      <c r="O9" s="185"/>
      <c r="P9" s="186">
        <v>6.0000000000000001E-3</v>
      </c>
      <c r="Q9" s="185">
        <v>7.4</v>
      </c>
      <c r="R9" s="264">
        <v>7.9</v>
      </c>
      <c r="S9" s="186">
        <v>26.5</v>
      </c>
      <c r="T9" s="186">
        <v>31.2</v>
      </c>
      <c r="U9" s="185"/>
      <c r="V9" s="254">
        <v>8.0000000000000002E-3</v>
      </c>
    </row>
    <row r="10" spans="1:26" s="92" customFormat="1" ht="16.5" customHeight="1">
      <c r="A10" s="237" t="s">
        <v>163</v>
      </c>
      <c r="B10" s="178">
        <v>41164</v>
      </c>
      <c r="C10" s="23" t="s">
        <v>162</v>
      </c>
      <c r="D10" s="185">
        <v>5.23</v>
      </c>
      <c r="E10" s="185">
        <v>3.65</v>
      </c>
      <c r="F10" s="124">
        <f t="shared" si="0"/>
        <v>4.8719999999999999</v>
      </c>
      <c r="G10" s="102">
        <f t="shared" si="1"/>
        <v>4.6719999999999997</v>
      </c>
      <c r="H10" s="186">
        <v>3</v>
      </c>
      <c r="I10" s="185">
        <v>2.8</v>
      </c>
      <c r="J10" s="186">
        <v>1.8</v>
      </c>
      <c r="K10" s="185">
        <v>7.1999999999999995E-2</v>
      </c>
      <c r="L10" s="186">
        <v>2</v>
      </c>
      <c r="M10" s="251"/>
      <c r="N10" s="186">
        <v>8.2000000000000003E-2</v>
      </c>
      <c r="O10" s="185">
        <v>5.2999999999999999E-2</v>
      </c>
      <c r="P10" s="186">
        <v>6.0000000000000001E-3</v>
      </c>
      <c r="Q10" s="185">
        <v>7.2</v>
      </c>
      <c r="R10" s="185">
        <v>7.6</v>
      </c>
      <c r="S10" s="186">
        <v>24.5</v>
      </c>
      <c r="T10" s="186">
        <v>30</v>
      </c>
      <c r="U10" s="185">
        <v>2.9</v>
      </c>
      <c r="V10" s="254">
        <v>0.01</v>
      </c>
    </row>
    <row r="11" spans="1:26" s="99" customFormat="1" ht="16.5" customHeight="1">
      <c r="A11" s="237" t="s">
        <v>164</v>
      </c>
      <c r="B11" s="178">
        <v>41194</v>
      </c>
      <c r="C11" s="23" t="s">
        <v>162</v>
      </c>
      <c r="D11" s="185">
        <v>3.25</v>
      </c>
      <c r="E11" s="185"/>
      <c r="F11" s="124">
        <f t="shared" si="0"/>
        <v>6.6400000000000006</v>
      </c>
      <c r="G11" s="102">
        <f t="shared" si="1"/>
        <v>6.5400000000000009</v>
      </c>
      <c r="H11" s="186">
        <v>6.5</v>
      </c>
      <c r="I11" s="185">
        <v>6.4</v>
      </c>
      <c r="J11" s="186">
        <v>8.3000000000000004E-2</v>
      </c>
      <c r="K11" s="185">
        <v>5.7000000000000002E-2</v>
      </c>
      <c r="L11" s="186">
        <v>5.4</v>
      </c>
      <c r="M11" s="251"/>
      <c r="N11" s="186">
        <v>0.22</v>
      </c>
      <c r="O11" s="185">
        <v>8.5000000000000006E-2</v>
      </c>
      <c r="P11" s="186"/>
      <c r="Q11" s="185">
        <v>7.2</v>
      </c>
      <c r="R11" s="185">
        <v>8.1</v>
      </c>
      <c r="S11" s="186">
        <v>16.399999999999999</v>
      </c>
      <c r="T11" s="186">
        <v>23</v>
      </c>
      <c r="U11" s="185">
        <v>10.5</v>
      </c>
      <c r="V11" s="254"/>
    </row>
    <row r="12" spans="1:26" s="100" customFormat="1" ht="16.5" customHeight="1">
      <c r="A12" s="237" t="s">
        <v>164</v>
      </c>
      <c r="B12" s="178">
        <v>41195</v>
      </c>
      <c r="C12" s="23" t="s">
        <v>162</v>
      </c>
      <c r="D12" s="185"/>
      <c r="E12" s="185">
        <v>4.5</v>
      </c>
      <c r="F12" s="124"/>
      <c r="G12" s="102"/>
      <c r="H12" s="186"/>
      <c r="I12" s="185"/>
      <c r="J12" s="186"/>
      <c r="K12" s="185"/>
      <c r="L12" s="186"/>
      <c r="M12" s="251"/>
      <c r="N12" s="186"/>
      <c r="O12" s="185"/>
      <c r="P12" s="186">
        <v>2.1000000000000001E-2</v>
      </c>
      <c r="Q12" s="185">
        <v>7</v>
      </c>
      <c r="R12" s="185">
        <v>7.3</v>
      </c>
      <c r="S12" s="186">
        <v>22.6</v>
      </c>
      <c r="T12" s="186">
        <v>24.4</v>
      </c>
      <c r="U12" s="185"/>
      <c r="V12" s="254">
        <v>7.4999999999999997E-2</v>
      </c>
    </row>
    <row r="13" spans="1:26" s="100" customFormat="1" ht="16.5" customHeight="1">
      <c r="A13" s="237" t="s">
        <v>164</v>
      </c>
      <c r="B13" s="178">
        <v>41229</v>
      </c>
      <c r="C13" s="23" t="s">
        <v>162</v>
      </c>
      <c r="D13" s="185">
        <v>7.2</v>
      </c>
      <c r="E13" s="185">
        <v>6.92</v>
      </c>
      <c r="F13" s="124">
        <f t="shared" si="0"/>
        <v>8.6499999999999986</v>
      </c>
      <c r="G13" s="102">
        <f t="shared" si="1"/>
        <v>8.1499999999999986</v>
      </c>
      <c r="H13" s="186">
        <v>3.4</v>
      </c>
      <c r="I13" s="185">
        <v>2.9</v>
      </c>
      <c r="J13" s="186">
        <v>4.8</v>
      </c>
      <c r="K13" s="185">
        <v>0.45</v>
      </c>
      <c r="L13" s="186">
        <v>1.5</v>
      </c>
      <c r="M13" s="251"/>
      <c r="N13" s="186">
        <v>0.16</v>
      </c>
      <c r="O13" s="185">
        <v>7.1999999999999995E-2</v>
      </c>
      <c r="P13" s="186">
        <v>6.0000000000000001E-3</v>
      </c>
      <c r="Q13" s="185">
        <v>7.1</v>
      </c>
      <c r="R13" s="185">
        <v>7.3</v>
      </c>
      <c r="S13" s="186">
        <v>23.9</v>
      </c>
      <c r="T13" s="186">
        <v>26.2</v>
      </c>
      <c r="U13" s="185">
        <v>14</v>
      </c>
      <c r="V13" s="254">
        <v>0.14000000000000001</v>
      </c>
    </row>
    <row r="14" spans="1:26" s="100" customFormat="1" ht="16.5" customHeight="1">
      <c r="A14" s="237" t="s">
        <v>164</v>
      </c>
      <c r="B14" s="178">
        <v>41248</v>
      </c>
      <c r="C14" s="23" t="s">
        <v>165</v>
      </c>
      <c r="D14" s="185">
        <v>8.91</v>
      </c>
      <c r="E14" s="185">
        <v>8.48</v>
      </c>
      <c r="F14" s="124">
        <f t="shared" si="0"/>
        <v>5.47</v>
      </c>
      <c r="G14" s="102">
        <f t="shared" si="1"/>
        <v>4.47</v>
      </c>
      <c r="H14" s="186">
        <v>3.9</v>
      </c>
      <c r="I14" s="185">
        <v>2.9</v>
      </c>
      <c r="J14" s="186">
        <v>1.2</v>
      </c>
      <c r="K14" s="185">
        <v>0.37</v>
      </c>
      <c r="L14" s="186">
        <v>2.1</v>
      </c>
      <c r="M14" s="251"/>
      <c r="N14" s="186">
        <v>0.28000000000000003</v>
      </c>
      <c r="O14" s="185">
        <v>0.1</v>
      </c>
      <c r="P14" s="186">
        <v>1.4999999999999999E-2</v>
      </c>
      <c r="Q14" s="185">
        <v>7.3</v>
      </c>
      <c r="R14" s="185">
        <v>7.5</v>
      </c>
      <c r="S14" s="186">
        <v>22.4</v>
      </c>
      <c r="T14" s="186">
        <v>24.3</v>
      </c>
      <c r="U14" s="185">
        <v>15.1</v>
      </c>
      <c r="V14" s="254">
        <v>0.11</v>
      </c>
    </row>
    <row r="15" spans="1:26" s="92" customFormat="1" ht="16.5" customHeight="1">
      <c r="A15" s="237" t="s">
        <v>164</v>
      </c>
      <c r="B15" s="178">
        <v>41250</v>
      </c>
      <c r="C15" s="23" t="s">
        <v>162</v>
      </c>
      <c r="D15" s="185">
        <v>5.5</v>
      </c>
      <c r="E15" s="185"/>
      <c r="F15" s="124"/>
      <c r="G15" s="102"/>
      <c r="H15" s="186"/>
      <c r="I15" s="185"/>
      <c r="J15" s="186"/>
      <c r="K15" s="185"/>
      <c r="L15" s="186"/>
      <c r="M15" s="251"/>
      <c r="N15" s="186"/>
      <c r="O15" s="185"/>
      <c r="P15" s="186"/>
      <c r="Q15" s="185">
        <v>7.2</v>
      </c>
      <c r="R15" s="185">
        <v>7.6</v>
      </c>
      <c r="S15" s="186">
        <v>22.1</v>
      </c>
      <c r="T15" s="186">
        <v>24.1</v>
      </c>
      <c r="U15" s="185">
        <v>15.1</v>
      </c>
      <c r="V15" s="254"/>
    </row>
    <row r="16" spans="1:26" s="100" customFormat="1" ht="16.5" customHeight="1">
      <c r="A16" s="237" t="s">
        <v>164</v>
      </c>
      <c r="B16" s="178">
        <v>41257</v>
      </c>
      <c r="C16" s="23" t="s">
        <v>162</v>
      </c>
      <c r="D16" s="185">
        <v>7.26</v>
      </c>
      <c r="E16" s="185">
        <v>5.32</v>
      </c>
      <c r="F16" s="124">
        <f t="shared" si="0"/>
        <v>6</v>
      </c>
      <c r="G16" s="102">
        <f t="shared" si="1"/>
        <v>5.7</v>
      </c>
      <c r="H16" s="186">
        <v>3.8</v>
      </c>
      <c r="I16" s="185">
        <v>3.5</v>
      </c>
      <c r="J16" s="186">
        <v>1.7</v>
      </c>
      <c r="K16" s="185">
        <v>0.5</v>
      </c>
      <c r="L16" s="186">
        <v>2.7</v>
      </c>
      <c r="M16" s="251"/>
      <c r="N16" s="186">
        <v>0.17</v>
      </c>
      <c r="O16" s="185">
        <v>4.1000000000000002E-2</v>
      </c>
      <c r="P16" s="186">
        <v>0.02</v>
      </c>
      <c r="Q16" s="185">
        <v>6.9</v>
      </c>
      <c r="R16" s="185">
        <v>7.5</v>
      </c>
      <c r="S16" s="186">
        <v>20.399999999999999</v>
      </c>
      <c r="T16" s="186">
        <v>23.2</v>
      </c>
      <c r="U16" s="185">
        <v>15.1</v>
      </c>
      <c r="V16" s="254">
        <v>2.8000000000000001E-2</v>
      </c>
    </row>
    <row r="17" spans="1:23" s="100" customFormat="1" ht="16.5" customHeight="1">
      <c r="A17" s="237" t="s">
        <v>166</v>
      </c>
      <c r="B17" s="178">
        <v>41277</v>
      </c>
      <c r="C17" s="23" t="s">
        <v>162</v>
      </c>
      <c r="D17" s="185">
        <v>6.07</v>
      </c>
      <c r="E17" s="185">
        <v>5.54</v>
      </c>
      <c r="F17" s="124">
        <f t="shared" si="0"/>
        <v>7.13</v>
      </c>
      <c r="G17" s="102">
        <f t="shared" si="1"/>
        <v>6.93</v>
      </c>
      <c r="H17" s="186">
        <v>2.5</v>
      </c>
      <c r="I17" s="185">
        <v>2.2999999999999998</v>
      </c>
      <c r="J17" s="263">
        <v>4.0999999999999996</v>
      </c>
      <c r="K17" s="185">
        <v>0.53</v>
      </c>
      <c r="L17" s="186">
        <v>1.3</v>
      </c>
      <c r="M17" s="251"/>
      <c r="N17" s="186">
        <v>0.12</v>
      </c>
      <c r="O17" s="185">
        <v>2.1999999999999999E-2</v>
      </c>
      <c r="P17" s="186">
        <v>8.0000000000000002E-3</v>
      </c>
      <c r="Q17" s="185">
        <v>7.1</v>
      </c>
      <c r="R17" s="185">
        <v>7.3</v>
      </c>
      <c r="S17" s="186">
        <v>19.399999999999999</v>
      </c>
      <c r="T17" s="186">
        <v>22.3</v>
      </c>
      <c r="U17" s="185">
        <v>9.8000000000000007</v>
      </c>
      <c r="V17" s="254">
        <v>0.08</v>
      </c>
    </row>
    <row r="18" spans="1:23" s="100" customFormat="1" ht="16.5" customHeight="1">
      <c r="A18" s="237" t="s">
        <v>166</v>
      </c>
      <c r="B18" s="178">
        <v>41317</v>
      </c>
      <c r="C18" s="23" t="s">
        <v>162</v>
      </c>
      <c r="D18" s="185">
        <v>7.2</v>
      </c>
      <c r="E18" s="185">
        <v>6.67</v>
      </c>
      <c r="F18" s="124">
        <f t="shared" si="0"/>
        <v>8.19</v>
      </c>
      <c r="G18" s="102">
        <f t="shared" si="1"/>
        <v>7.6899999999999995</v>
      </c>
      <c r="H18" s="186">
        <v>3.2</v>
      </c>
      <c r="I18" s="185">
        <v>2.7</v>
      </c>
      <c r="J18" s="186">
        <v>4.5999999999999996</v>
      </c>
      <c r="K18" s="185">
        <v>0.39</v>
      </c>
      <c r="L18" s="186">
        <v>1.9</v>
      </c>
      <c r="M18" s="251"/>
      <c r="N18" s="186">
        <v>5.3999999999999999E-2</v>
      </c>
      <c r="O18" s="185">
        <v>4.3999999999999997E-2</v>
      </c>
      <c r="P18" s="186">
        <v>9.9000000000000008E-3</v>
      </c>
      <c r="Q18" s="185">
        <v>7.3</v>
      </c>
      <c r="R18" s="185">
        <v>7.6</v>
      </c>
      <c r="S18" s="186">
        <v>22.2</v>
      </c>
      <c r="T18" s="186">
        <v>25.9</v>
      </c>
      <c r="U18" s="185">
        <v>3.6</v>
      </c>
      <c r="V18" s="254">
        <v>1.0999999999999999E-2</v>
      </c>
    </row>
    <row r="19" spans="1:23" s="100" customFormat="1" ht="16.5" customHeight="1">
      <c r="A19" s="237" t="s">
        <v>166</v>
      </c>
      <c r="B19" s="178">
        <v>41325</v>
      </c>
      <c r="C19" s="23" t="s">
        <v>165</v>
      </c>
      <c r="D19" s="185">
        <v>6.29</v>
      </c>
      <c r="E19" s="185"/>
      <c r="F19" s="124">
        <f t="shared" ref="F19:F34" si="2">SUM(H19,J19,K19)</f>
        <v>6.24</v>
      </c>
      <c r="G19" s="102">
        <f t="shared" ref="G19:G34" si="3">SUM(I19:K19)</f>
        <v>6.74</v>
      </c>
      <c r="H19" s="186">
        <v>2.7</v>
      </c>
      <c r="I19" s="185">
        <v>3.2</v>
      </c>
      <c r="J19" s="186">
        <v>3.2</v>
      </c>
      <c r="K19" s="185">
        <v>0.34</v>
      </c>
      <c r="L19" s="186">
        <v>1.9</v>
      </c>
      <c r="M19" s="251"/>
      <c r="N19" s="186">
        <v>0.06</v>
      </c>
      <c r="O19" s="185">
        <v>3.3000000000000002E-2</v>
      </c>
      <c r="P19" s="186"/>
      <c r="Q19" s="185">
        <v>7.4</v>
      </c>
      <c r="R19" s="185">
        <v>7.7</v>
      </c>
      <c r="S19" s="186">
        <v>20</v>
      </c>
      <c r="T19" s="186">
        <v>23</v>
      </c>
      <c r="U19" s="185">
        <v>6.2</v>
      </c>
      <c r="V19" s="254"/>
      <c r="W19" s="100" t="s">
        <v>168</v>
      </c>
    </row>
    <row r="20" spans="1:23" s="100" customFormat="1" ht="16.5" customHeight="1">
      <c r="A20" s="237" t="s">
        <v>166</v>
      </c>
      <c r="B20" s="178">
        <v>40960</v>
      </c>
      <c r="C20" s="23" t="s">
        <v>165</v>
      </c>
      <c r="D20" s="185"/>
      <c r="E20" s="185">
        <v>5.29</v>
      </c>
      <c r="F20" s="124"/>
      <c r="G20" s="102"/>
      <c r="H20" s="186"/>
      <c r="I20" s="185"/>
      <c r="J20" s="186"/>
      <c r="K20" s="185"/>
      <c r="L20" s="186"/>
      <c r="M20" s="251"/>
      <c r="N20" s="186"/>
      <c r="O20" s="185"/>
      <c r="P20" s="186">
        <v>2.8000000000000001E-2</v>
      </c>
      <c r="Q20" s="185">
        <v>7.3</v>
      </c>
      <c r="R20" s="185">
        <v>7.6</v>
      </c>
      <c r="S20" s="186">
        <v>19.899999999999999</v>
      </c>
      <c r="T20" s="186">
        <v>23.9</v>
      </c>
      <c r="U20" s="185"/>
      <c r="V20" s="254">
        <v>6.3E-3</v>
      </c>
    </row>
    <row r="21" spans="1:23" s="100" customFormat="1" ht="16.5" customHeight="1">
      <c r="A21" s="237" t="s">
        <v>166</v>
      </c>
      <c r="B21" s="178">
        <v>41340</v>
      </c>
      <c r="C21" s="23" t="s">
        <v>162</v>
      </c>
      <c r="D21" s="185">
        <v>6.96</v>
      </c>
      <c r="E21" s="185">
        <v>6.65</v>
      </c>
      <c r="F21" s="124">
        <f t="shared" si="2"/>
        <v>6.48</v>
      </c>
      <c r="G21" s="102">
        <f t="shared" si="3"/>
        <v>6.18</v>
      </c>
      <c r="H21" s="186">
        <v>3.8</v>
      </c>
      <c r="I21" s="185">
        <v>3.5</v>
      </c>
      <c r="J21" s="186">
        <v>2.2000000000000002</v>
      </c>
      <c r="K21" s="185">
        <v>0.48</v>
      </c>
      <c r="L21" s="186">
        <v>2.7</v>
      </c>
      <c r="M21" s="251"/>
      <c r="N21" s="186">
        <v>0.18</v>
      </c>
      <c r="O21" s="185">
        <v>9.2999999999999999E-2</v>
      </c>
      <c r="P21" s="186">
        <v>5.3999999999999999E-2</v>
      </c>
      <c r="Q21" s="185">
        <v>7.2</v>
      </c>
      <c r="R21" s="185">
        <v>7.6</v>
      </c>
      <c r="S21" s="186">
        <v>22</v>
      </c>
      <c r="T21" s="186">
        <v>25.1</v>
      </c>
      <c r="U21" s="185">
        <v>9.4</v>
      </c>
      <c r="V21" s="254">
        <v>1.6E-2</v>
      </c>
      <c r="W21" s="100" t="s">
        <v>169</v>
      </c>
    </row>
    <row r="22" spans="1:23" s="100" customFormat="1" ht="16.5" customHeight="1">
      <c r="A22" s="237" t="s">
        <v>170</v>
      </c>
      <c r="B22" s="178">
        <v>41368</v>
      </c>
      <c r="C22" s="23" t="s">
        <v>162</v>
      </c>
      <c r="D22" s="185">
        <v>5.12</v>
      </c>
      <c r="E22" s="185">
        <v>6.53</v>
      </c>
      <c r="F22" s="124">
        <f t="shared" si="2"/>
        <v>8.2799999999999994</v>
      </c>
      <c r="G22" s="102">
        <f t="shared" si="3"/>
        <v>9.2799999999999994</v>
      </c>
      <c r="H22" s="186">
        <v>5.3</v>
      </c>
      <c r="I22" s="185">
        <v>6.3</v>
      </c>
      <c r="J22" s="186">
        <v>2.2999999999999998</v>
      </c>
      <c r="K22" s="185">
        <v>0.68</v>
      </c>
      <c r="L22" s="186">
        <v>5</v>
      </c>
      <c r="M22" s="251"/>
      <c r="N22" s="186">
        <v>0.18</v>
      </c>
      <c r="O22" s="185">
        <v>8.1000000000000003E-2</v>
      </c>
      <c r="P22" s="186">
        <v>1.0999999999999999E-2</v>
      </c>
      <c r="Q22" s="185">
        <v>7.2</v>
      </c>
      <c r="R22" s="185">
        <v>7.5</v>
      </c>
      <c r="S22" s="186">
        <v>24.4</v>
      </c>
      <c r="T22" s="186">
        <v>29.7</v>
      </c>
      <c r="U22" s="185">
        <v>5.4</v>
      </c>
      <c r="V22" s="254">
        <v>5.5E-2</v>
      </c>
    </row>
    <row r="23" spans="1:23" s="100" customFormat="1" ht="16.5" customHeight="1">
      <c r="A23" s="237" t="s">
        <v>170</v>
      </c>
      <c r="B23" s="178">
        <v>41405</v>
      </c>
      <c r="C23" s="23" t="s">
        <v>162</v>
      </c>
      <c r="D23" s="185">
        <v>6.22</v>
      </c>
      <c r="E23" s="185"/>
      <c r="F23" s="124"/>
      <c r="G23" s="102"/>
      <c r="H23" s="186"/>
      <c r="I23" s="185"/>
      <c r="J23" s="186"/>
      <c r="K23" s="185"/>
      <c r="L23" s="186"/>
      <c r="M23" s="251"/>
      <c r="N23" s="186"/>
      <c r="O23" s="185"/>
      <c r="P23" s="186"/>
      <c r="Q23" s="185">
        <v>7.5</v>
      </c>
      <c r="R23" s="185">
        <v>7.7</v>
      </c>
      <c r="S23" s="186">
        <v>26.2</v>
      </c>
      <c r="T23" s="186">
        <v>31.5</v>
      </c>
      <c r="U23" s="185">
        <v>2.5</v>
      </c>
      <c r="V23" s="254"/>
    </row>
    <row r="24" spans="1:23" s="100" customFormat="1" ht="16.5" customHeight="1">
      <c r="A24" s="237" t="s">
        <v>170</v>
      </c>
      <c r="B24" s="178">
        <v>41411</v>
      </c>
      <c r="C24" s="23" t="s">
        <v>162</v>
      </c>
      <c r="D24" s="185">
        <v>6.7</v>
      </c>
      <c r="E24" s="185">
        <v>5.8</v>
      </c>
      <c r="F24" s="124">
        <f t="shared" ref="F24" si="4">SUM(H24,J24,K24)</f>
        <v>11.15</v>
      </c>
      <c r="G24" s="102">
        <f t="shared" ref="G24" si="5">SUM(I24:K24)</f>
        <v>6.77</v>
      </c>
      <c r="H24" s="186">
        <v>5.3</v>
      </c>
      <c r="I24" s="185">
        <v>0.92</v>
      </c>
      <c r="J24" s="186">
        <v>5</v>
      </c>
      <c r="K24" s="185">
        <v>0.85</v>
      </c>
      <c r="L24" s="186">
        <v>3.9</v>
      </c>
      <c r="M24" s="251"/>
      <c r="N24" s="186">
        <v>7.0000000000000001E-3</v>
      </c>
      <c r="O24" s="185">
        <v>6.6000000000000003E-2</v>
      </c>
      <c r="P24" s="186">
        <v>3.5999999999999997E-2</v>
      </c>
      <c r="Q24" s="185">
        <v>7.5</v>
      </c>
      <c r="R24" s="185">
        <v>7.9</v>
      </c>
      <c r="S24" s="186">
        <v>26.5</v>
      </c>
      <c r="T24" s="186">
        <v>31.4</v>
      </c>
      <c r="U24" s="185">
        <v>2.5</v>
      </c>
      <c r="V24" s="254">
        <v>5.8999999999999997E-2</v>
      </c>
    </row>
    <row r="25" spans="1:23" s="100" customFormat="1" ht="16.5" customHeight="1">
      <c r="A25" s="237" t="s">
        <v>170</v>
      </c>
      <c r="B25" s="178">
        <v>41429</v>
      </c>
      <c r="C25" s="23" t="s">
        <v>162</v>
      </c>
      <c r="D25" s="185">
        <v>5.38</v>
      </c>
      <c r="E25" s="185">
        <v>6.51</v>
      </c>
      <c r="F25" s="124">
        <f t="shared" ref="F25" si="6">SUM(H25,J25,K25)</f>
        <v>11.74</v>
      </c>
      <c r="G25" s="102">
        <f t="shared" ref="G25" si="7">SUM(I25:K25)</f>
        <v>10.040000000000001</v>
      </c>
      <c r="H25" s="186">
        <v>8.1999999999999993</v>
      </c>
      <c r="I25" s="185">
        <v>6.5</v>
      </c>
      <c r="J25" s="186">
        <v>3.3</v>
      </c>
      <c r="K25" s="185">
        <v>0.24</v>
      </c>
      <c r="L25" s="186">
        <v>5.2</v>
      </c>
      <c r="M25" s="251"/>
      <c r="N25" s="186">
        <v>0.18</v>
      </c>
      <c r="O25" s="185">
        <v>0.1</v>
      </c>
      <c r="P25" s="186">
        <v>4.5999999999999999E-2</v>
      </c>
      <c r="Q25" s="185">
        <v>7.5</v>
      </c>
      <c r="R25" s="185">
        <v>7.8</v>
      </c>
      <c r="S25" s="186">
        <v>25.8</v>
      </c>
      <c r="T25" s="186">
        <v>31.8</v>
      </c>
      <c r="U25" s="185">
        <v>11.9</v>
      </c>
      <c r="V25" s="254">
        <v>4.5999999999999996</v>
      </c>
    </row>
    <row r="26" spans="1:23" s="100" customFormat="1" ht="16.5" customHeight="1">
      <c r="A26" s="237" t="s">
        <v>171</v>
      </c>
      <c r="B26" s="178">
        <v>41458</v>
      </c>
      <c r="C26" s="23" t="s">
        <v>162</v>
      </c>
      <c r="D26" s="185">
        <v>5.86</v>
      </c>
      <c r="E26" s="185">
        <v>6.76</v>
      </c>
      <c r="F26" s="124">
        <f t="shared" si="2"/>
        <v>11.836</v>
      </c>
      <c r="G26" s="102">
        <f t="shared" si="3"/>
        <v>9.2359999999999989</v>
      </c>
      <c r="H26" s="186">
        <v>7.2</v>
      </c>
      <c r="I26" s="185">
        <v>4.5999999999999996</v>
      </c>
      <c r="J26" s="186">
        <v>4.5999999999999996</v>
      </c>
      <c r="K26" s="185">
        <v>3.5999999999999997E-2</v>
      </c>
      <c r="L26" s="186">
        <v>3</v>
      </c>
      <c r="M26" s="251"/>
      <c r="N26" s="186">
        <v>0.14000000000000001</v>
      </c>
      <c r="O26" s="185">
        <v>0.13</v>
      </c>
      <c r="P26" s="186">
        <v>0.02</v>
      </c>
      <c r="Q26" s="185">
        <v>7.5</v>
      </c>
      <c r="R26" s="266">
        <v>8</v>
      </c>
      <c r="S26" s="186">
        <v>28.8</v>
      </c>
      <c r="T26" s="186">
        <v>34.9</v>
      </c>
      <c r="U26" s="185">
        <v>3</v>
      </c>
      <c r="V26" s="254">
        <v>4.9000000000000002E-2</v>
      </c>
    </row>
    <row r="27" spans="1:23" s="100" customFormat="1" ht="16.5" customHeight="1">
      <c r="A27" s="237" t="s">
        <v>171</v>
      </c>
      <c r="B27" s="178">
        <v>41494</v>
      </c>
      <c r="C27" s="23" t="s">
        <v>162</v>
      </c>
      <c r="D27" s="185">
        <v>6.72</v>
      </c>
      <c r="E27" s="185">
        <v>6.65</v>
      </c>
      <c r="F27" s="124">
        <f t="shared" si="2"/>
        <v>8.1909999999999989</v>
      </c>
      <c r="G27" s="102">
        <f t="shared" si="3"/>
        <v>7.5910000000000002</v>
      </c>
      <c r="H27" s="186">
        <v>6.4</v>
      </c>
      <c r="I27" s="185">
        <v>5.8</v>
      </c>
      <c r="J27" s="186">
        <v>1.7</v>
      </c>
      <c r="K27" s="185">
        <v>9.0999999999999998E-2</v>
      </c>
      <c r="L27" s="186">
        <v>4.3</v>
      </c>
      <c r="M27" s="251"/>
      <c r="N27" s="186">
        <v>0.12</v>
      </c>
      <c r="O27" s="185">
        <v>6.2E-2</v>
      </c>
      <c r="P27" s="186">
        <v>6.4999999999999997E-3</v>
      </c>
      <c r="Q27" s="185">
        <v>7.4</v>
      </c>
      <c r="R27" s="185">
        <v>8</v>
      </c>
      <c r="S27" s="186">
        <v>27</v>
      </c>
      <c r="T27" s="186">
        <v>31.3</v>
      </c>
      <c r="U27" s="185">
        <v>2</v>
      </c>
      <c r="V27" s="254">
        <v>1.6E-2</v>
      </c>
      <c r="W27" s="100" t="s">
        <v>172</v>
      </c>
    </row>
    <row r="28" spans="1:23" s="100" customFormat="1" ht="16.5" customHeight="1">
      <c r="A28" s="237" t="s">
        <v>171</v>
      </c>
      <c r="B28" s="178">
        <v>41536</v>
      </c>
      <c r="C28" s="23" t="s">
        <v>162</v>
      </c>
      <c r="D28" s="185">
        <v>6.12</v>
      </c>
      <c r="E28" s="185">
        <v>5.9</v>
      </c>
      <c r="F28" s="124">
        <f t="shared" si="2"/>
        <v>5.4399999999999995</v>
      </c>
      <c r="G28" s="102">
        <f t="shared" si="3"/>
        <v>5.4399999999999995</v>
      </c>
      <c r="H28" s="186">
        <v>3.3</v>
      </c>
      <c r="I28" s="185">
        <v>3.3</v>
      </c>
      <c r="J28" s="186">
        <v>2</v>
      </c>
      <c r="K28" s="185">
        <v>0.14000000000000001</v>
      </c>
      <c r="L28" s="186">
        <v>1.7</v>
      </c>
      <c r="M28" s="251"/>
      <c r="N28" s="186">
        <v>0.06</v>
      </c>
      <c r="O28" s="185">
        <v>3.7999999999999999E-2</v>
      </c>
      <c r="P28" s="186">
        <v>6.0000000000000001E-3</v>
      </c>
      <c r="Q28" s="185">
        <v>7</v>
      </c>
      <c r="R28" s="185">
        <v>7.6</v>
      </c>
      <c r="S28" s="186">
        <v>27.5</v>
      </c>
      <c r="T28" s="186">
        <v>33.200000000000003</v>
      </c>
      <c r="U28" s="185">
        <v>2</v>
      </c>
      <c r="V28" s="254">
        <v>6.0000000000000001E-3</v>
      </c>
    </row>
    <row r="29" spans="1:23" s="100" customFormat="1" ht="16.5" customHeight="1">
      <c r="A29" s="237"/>
      <c r="B29" s="178"/>
      <c r="C29" s="23"/>
      <c r="D29" s="185"/>
      <c r="E29" s="185"/>
      <c r="F29" s="124">
        <f t="shared" si="2"/>
        <v>0</v>
      </c>
      <c r="G29" s="102">
        <f t="shared" si="3"/>
        <v>0</v>
      </c>
      <c r="H29" s="186"/>
      <c r="I29" s="185"/>
      <c r="J29" s="186"/>
      <c r="K29" s="185"/>
      <c r="L29" s="186"/>
      <c r="M29" s="251"/>
      <c r="N29" s="186"/>
      <c r="O29" s="185"/>
      <c r="P29" s="186"/>
      <c r="Q29" s="185"/>
      <c r="R29" s="185"/>
      <c r="S29" s="186"/>
      <c r="T29" s="186"/>
      <c r="U29" s="185"/>
      <c r="V29" s="254"/>
    </row>
    <row r="30" spans="1:23" s="100" customFormat="1" ht="16.5" customHeight="1">
      <c r="A30" s="237"/>
      <c r="B30" s="178"/>
      <c r="C30" s="23"/>
      <c r="D30" s="185"/>
      <c r="E30" s="185"/>
      <c r="F30" s="124">
        <f t="shared" si="2"/>
        <v>0</v>
      </c>
      <c r="G30" s="102">
        <f t="shared" si="3"/>
        <v>0</v>
      </c>
      <c r="H30" s="186"/>
      <c r="I30" s="185"/>
      <c r="J30" s="186"/>
      <c r="K30" s="185"/>
      <c r="L30" s="186"/>
      <c r="M30" s="251"/>
      <c r="N30" s="186"/>
      <c r="O30" s="185"/>
      <c r="P30" s="186"/>
      <c r="Q30" s="185"/>
      <c r="R30" s="185"/>
      <c r="S30" s="186"/>
      <c r="T30" s="186"/>
      <c r="U30" s="185"/>
      <c r="V30" s="254"/>
    </row>
    <row r="31" spans="1:23" s="100" customFormat="1" ht="16.5" customHeight="1">
      <c r="A31" s="237"/>
      <c r="B31" s="178"/>
      <c r="C31" s="23"/>
      <c r="D31" s="185"/>
      <c r="E31" s="185"/>
      <c r="F31" s="124">
        <f t="shared" si="2"/>
        <v>0</v>
      </c>
      <c r="G31" s="102">
        <f t="shared" si="3"/>
        <v>0</v>
      </c>
      <c r="H31" s="186"/>
      <c r="I31" s="185"/>
      <c r="J31" s="186"/>
      <c r="K31" s="185"/>
      <c r="L31" s="186"/>
      <c r="M31" s="251"/>
      <c r="N31" s="186"/>
      <c r="O31" s="185"/>
      <c r="P31" s="186"/>
      <c r="Q31" s="185"/>
      <c r="R31" s="185"/>
      <c r="S31" s="186"/>
      <c r="T31" s="186"/>
      <c r="U31" s="185"/>
      <c r="V31" s="254"/>
    </row>
    <row r="32" spans="1:23" s="100" customFormat="1" ht="16.5" customHeight="1">
      <c r="A32" s="237"/>
      <c r="B32" s="178"/>
      <c r="C32" s="23"/>
      <c r="D32" s="185"/>
      <c r="E32" s="185"/>
      <c r="F32" s="124">
        <f t="shared" si="2"/>
        <v>0</v>
      </c>
      <c r="G32" s="102">
        <f t="shared" si="3"/>
        <v>0</v>
      </c>
      <c r="H32" s="186"/>
      <c r="I32" s="185"/>
      <c r="J32" s="186"/>
      <c r="K32" s="185"/>
      <c r="L32" s="186"/>
      <c r="M32" s="251"/>
      <c r="N32" s="186"/>
      <c r="O32" s="185"/>
      <c r="P32" s="186"/>
      <c r="Q32" s="185"/>
      <c r="R32" s="185"/>
      <c r="S32" s="186"/>
      <c r="T32" s="186"/>
      <c r="U32" s="185"/>
      <c r="V32" s="254"/>
    </row>
    <row r="33" spans="1:22" s="100" customFormat="1" ht="16.5" customHeight="1">
      <c r="A33" s="237"/>
      <c r="B33" s="178"/>
      <c r="C33" s="23"/>
      <c r="D33" s="185"/>
      <c r="E33" s="185"/>
      <c r="F33" s="124">
        <f t="shared" si="2"/>
        <v>0</v>
      </c>
      <c r="G33" s="102">
        <f t="shared" si="3"/>
        <v>0</v>
      </c>
      <c r="H33" s="186"/>
      <c r="I33" s="185"/>
      <c r="J33" s="186"/>
      <c r="K33" s="185"/>
      <c r="L33" s="186"/>
      <c r="M33" s="251"/>
      <c r="N33" s="186"/>
      <c r="O33" s="185"/>
      <c r="P33" s="186"/>
      <c r="Q33" s="185"/>
      <c r="R33" s="185"/>
      <c r="S33" s="186"/>
      <c r="T33" s="186"/>
      <c r="U33" s="185"/>
      <c r="V33" s="254"/>
    </row>
    <row r="34" spans="1:22" s="100" customFormat="1" ht="16.5" customHeight="1">
      <c r="A34" s="237"/>
      <c r="B34" s="178"/>
      <c r="C34" s="23"/>
      <c r="D34" s="185"/>
      <c r="E34" s="185"/>
      <c r="F34" s="124">
        <f t="shared" si="2"/>
        <v>0</v>
      </c>
      <c r="G34" s="102">
        <f t="shared" si="3"/>
        <v>0</v>
      </c>
      <c r="H34" s="186"/>
      <c r="I34" s="185"/>
      <c r="J34" s="186"/>
      <c r="K34" s="185"/>
      <c r="L34" s="186"/>
      <c r="M34" s="251"/>
      <c r="N34" s="186"/>
      <c r="O34" s="185"/>
      <c r="P34" s="186"/>
      <c r="Q34" s="185"/>
      <c r="R34" s="185"/>
      <c r="S34" s="186"/>
      <c r="T34" s="186"/>
      <c r="U34" s="185"/>
      <c r="V34" s="254"/>
    </row>
    <row r="35" spans="1:22" s="100" customFormat="1" ht="16.5" customHeight="1">
      <c r="A35" s="237"/>
      <c r="B35" s="178"/>
      <c r="C35" s="23"/>
      <c r="D35" s="185"/>
      <c r="E35" s="185"/>
      <c r="F35" s="124">
        <f t="shared" ref="F35:F66" si="8">SUM(H35,J35,K35)</f>
        <v>0</v>
      </c>
      <c r="G35" s="102">
        <f t="shared" ref="G35:G66" si="9">SUM(I35:K35)</f>
        <v>0</v>
      </c>
      <c r="H35" s="186"/>
      <c r="I35" s="185"/>
      <c r="J35" s="186"/>
      <c r="K35" s="185"/>
      <c r="L35" s="186"/>
      <c r="M35" s="251"/>
      <c r="N35" s="186"/>
      <c r="O35" s="185"/>
      <c r="P35" s="186"/>
      <c r="Q35" s="185"/>
      <c r="R35" s="185"/>
      <c r="S35" s="186"/>
      <c r="T35" s="186"/>
      <c r="U35" s="185"/>
      <c r="V35" s="254"/>
    </row>
    <row r="36" spans="1:22" s="100" customFormat="1" ht="16.5" customHeight="1">
      <c r="A36" s="237"/>
      <c r="B36" s="178"/>
      <c r="C36" s="23"/>
      <c r="D36" s="185"/>
      <c r="E36" s="185"/>
      <c r="F36" s="124">
        <f t="shared" si="8"/>
        <v>0</v>
      </c>
      <c r="G36" s="102">
        <f t="shared" si="9"/>
        <v>0</v>
      </c>
      <c r="H36" s="186"/>
      <c r="I36" s="185"/>
      <c r="J36" s="186"/>
      <c r="K36" s="185"/>
      <c r="L36" s="186"/>
      <c r="M36" s="251"/>
      <c r="N36" s="186"/>
      <c r="O36" s="185"/>
      <c r="P36" s="186"/>
      <c r="Q36" s="185"/>
      <c r="R36" s="185"/>
      <c r="S36" s="186"/>
      <c r="T36" s="186"/>
      <c r="U36" s="185"/>
      <c r="V36" s="254"/>
    </row>
    <row r="37" spans="1:22" s="100" customFormat="1" ht="16.5" customHeight="1">
      <c r="A37" s="237"/>
      <c r="B37" s="178"/>
      <c r="C37" s="23"/>
      <c r="D37" s="185"/>
      <c r="E37" s="185"/>
      <c r="F37" s="124">
        <f t="shared" si="8"/>
        <v>0</v>
      </c>
      <c r="G37" s="102">
        <f t="shared" si="9"/>
        <v>0</v>
      </c>
      <c r="H37" s="186"/>
      <c r="I37" s="185"/>
      <c r="J37" s="186"/>
      <c r="K37" s="185"/>
      <c r="L37" s="186"/>
      <c r="M37" s="251"/>
      <c r="N37" s="186"/>
      <c r="O37" s="185"/>
      <c r="P37" s="186"/>
      <c r="Q37" s="185"/>
      <c r="R37" s="185"/>
      <c r="S37" s="186"/>
      <c r="T37" s="186"/>
      <c r="U37" s="185"/>
      <c r="V37" s="254"/>
    </row>
    <row r="38" spans="1:22" s="100" customFormat="1" ht="16.5" customHeight="1">
      <c r="A38" s="237"/>
      <c r="B38" s="178"/>
      <c r="C38" s="23"/>
      <c r="D38" s="185"/>
      <c r="E38" s="185"/>
      <c r="F38" s="124">
        <f t="shared" si="8"/>
        <v>0</v>
      </c>
      <c r="G38" s="102">
        <f t="shared" si="9"/>
        <v>0</v>
      </c>
      <c r="H38" s="186"/>
      <c r="I38" s="185"/>
      <c r="J38" s="186"/>
      <c r="K38" s="185"/>
      <c r="L38" s="186"/>
      <c r="M38" s="251"/>
      <c r="N38" s="186"/>
      <c r="O38" s="185"/>
      <c r="P38" s="186"/>
      <c r="Q38" s="185"/>
      <c r="R38" s="185"/>
      <c r="S38" s="186"/>
      <c r="T38" s="186"/>
      <c r="U38" s="185"/>
      <c r="V38" s="254"/>
    </row>
    <row r="39" spans="1:22" s="100" customFormat="1" ht="16.5" customHeight="1">
      <c r="A39" s="237"/>
      <c r="B39" s="178"/>
      <c r="C39" s="23"/>
      <c r="D39" s="185"/>
      <c r="E39" s="185"/>
      <c r="F39" s="124">
        <f t="shared" si="8"/>
        <v>0</v>
      </c>
      <c r="G39" s="102">
        <f t="shared" si="9"/>
        <v>0</v>
      </c>
      <c r="H39" s="186"/>
      <c r="I39" s="185"/>
      <c r="J39" s="186"/>
      <c r="K39" s="185"/>
      <c r="L39" s="186"/>
      <c r="M39" s="251"/>
      <c r="N39" s="186"/>
      <c r="O39" s="185"/>
      <c r="P39" s="186"/>
      <c r="Q39" s="185"/>
      <c r="R39" s="185"/>
      <c r="S39" s="186"/>
      <c r="T39" s="186"/>
      <c r="U39" s="185"/>
      <c r="V39" s="254"/>
    </row>
    <row r="40" spans="1:22" s="100" customFormat="1" ht="16.5" customHeight="1">
      <c r="A40" s="237"/>
      <c r="B40" s="178"/>
      <c r="C40" s="23"/>
      <c r="D40" s="185"/>
      <c r="E40" s="185"/>
      <c r="F40" s="124">
        <f t="shared" si="8"/>
        <v>0</v>
      </c>
      <c r="G40" s="102">
        <f t="shared" si="9"/>
        <v>0</v>
      </c>
      <c r="H40" s="186"/>
      <c r="I40" s="185"/>
      <c r="J40" s="186"/>
      <c r="K40" s="185"/>
      <c r="L40" s="186"/>
      <c r="M40" s="251"/>
      <c r="N40" s="186"/>
      <c r="O40" s="185"/>
      <c r="P40" s="186"/>
      <c r="Q40" s="185"/>
      <c r="R40" s="185"/>
      <c r="S40" s="186"/>
      <c r="T40" s="186"/>
      <c r="U40" s="185"/>
      <c r="V40" s="254"/>
    </row>
    <row r="41" spans="1:22" s="100" customFormat="1" ht="16.5" customHeight="1">
      <c r="A41" s="237"/>
      <c r="B41" s="178"/>
      <c r="C41" s="23"/>
      <c r="D41" s="185"/>
      <c r="E41" s="185"/>
      <c r="F41" s="124">
        <f t="shared" si="8"/>
        <v>0</v>
      </c>
      <c r="G41" s="102">
        <f t="shared" si="9"/>
        <v>0</v>
      </c>
      <c r="H41" s="186"/>
      <c r="I41" s="185"/>
      <c r="J41" s="186"/>
      <c r="K41" s="185"/>
      <c r="L41" s="186"/>
      <c r="M41" s="251"/>
      <c r="N41" s="186"/>
      <c r="O41" s="185"/>
      <c r="P41" s="186"/>
      <c r="Q41" s="185"/>
      <c r="R41" s="185"/>
      <c r="S41" s="186"/>
      <c r="T41" s="186"/>
      <c r="U41" s="185"/>
      <c r="V41" s="254"/>
    </row>
    <row r="42" spans="1:22" s="100" customFormat="1" ht="16.5" customHeight="1">
      <c r="A42" s="237"/>
      <c r="B42" s="178"/>
      <c r="C42" s="23"/>
      <c r="D42" s="185"/>
      <c r="E42" s="185"/>
      <c r="F42" s="124">
        <f t="shared" si="8"/>
        <v>0</v>
      </c>
      <c r="G42" s="102">
        <f t="shared" si="9"/>
        <v>0</v>
      </c>
      <c r="H42" s="186"/>
      <c r="I42" s="185"/>
      <c r="J42" s="186"/>
      <c r="K42" s="185"/>
      <c r="L42" s="186"/>
      <c r="M42" s="251"/>
      <c r="N42" s="186"/>
      <c r="O42" s="185"/>
      <c r="P42" s="186"/>
      <c r="Q42" s="185"/>
      <c r="R42" s="185"/>
      <c r="S42" s="186"/>
      <c r="T42" s="186"/>
      <c r="U42" s="185"/>
      <c r="V42" s="254"/>
    </row>
    <row r="43" spans="1:22" s="100" customFormat="1" ht="16.5" customHeight="1">
      <c r="A43" s="237"/>
      <c r="B43" s="178"/>
      <c r="C43" s="23"/>
      <c r="D43" s="185"/>
      <c r="E43" s="185"/>
      <c r="F43" s="124">
        <f t="shared" si="8"/>
        <v>0</v>
      </c>
      <c r="G43" s="102">
        <f t="shared" si="9"/>
        <v>0</v>
      </c>
      <c r="H43" s="186"/>
      <c r="I43" s="185"/>
      <c r="J43" s="186"/>
      <c r="K43" s="185"/>
      <c r="L43" s="186"/>
      <c r="M43" s="251"/>
      <c r="N43" s="186"/>
      <c r="O43" s="185"/>
      <c r="P43" s="186"/>
      <c r="Q43" s="185"/>
      <c r="R43" s="185"/>
      <c r="S43" s="186"/>
      <c r="T43" s="186"/>
      <c r="U43" s="185"/>
      <c r="V43" s="254"/>
    </row>
    <row r="44" spans="1:22" s="100" customFormat="1" ht="16.5" customHeight="1">
      <c r="A44" s="237"/>
      <c r="B44" s="178"/>
      <c r="C44" s="23"/>
      <c r="D44" s="185"/>
      <c r="E44" s="185"/>
      <c r="F44" s="124">
        <f t="shared" si="8"/>
        <v>0</v>
      </c>
      <c r="G44" s="102">
        <f t="shared" si="9"/>
        <v>0</v>
      </c>
      <c r="H44" s="186"/>
      <c r="I44" s="185"/>
      <c r="J44" s="186"/>
      <c r="K44" s="185"/>
      <c r="L44" s="186"/>
      <c r="M44" s="251"/>
      <c r="N44" s="186"/>
      <c r="O44" s="185"/>
      <c r="P44" s="186"/>
      <c r="Q44" s="185"/>
      <c r="R44" s="185"/>
      <c r="S44" s="186"/>
      <c r="T44" s="186"/>
      <c r="U44" s="185"/>
      <c r="V44" s="254"/>
    </row>
    <row r="45" spans="1:22" s="100" customFormat="1" ht="16.5" customHeight="1">
      <c r="A45" s="237"/>
      <c r="B45" s="178"/>
      <c r="C45" s="23"/>
      <c r="D45" s="185"/>
      <c r="E45" s="185"/>
      <c r="F45" s="124">
        <f t="shared" si="8"/>
        <v>0</v>
      </c>
      <c r="G45" s="102">
        <f t="shared" si="9"/>
        <v>0</v>
      </c>
      <c r="H45" s="186"/>
      <c r="I45" s="185"/>
      <c r="J45" s="186"/>
      <c r="K45" s="185"/>
      <c r="L45" s="186"/>
      <c r="M45" s="251"/>
      <c r="N45" s="186"/>
      <c r="O45" s="185"/>
      <c r="P45" s="186"/>
      <c r="Q45" s="185"/>
      <c r="R45" s="185"/>
      <c r="S45" s="186"/>
      <c r="T45" s="186"/>
      <c r="U45" s="185"/>
      <c r="V45" s="254"/>
    </row>
    <row r="46" spans="1:22" s="100" customFormat="1" ht="16.5" customHeight="1">
      <c r="A46" s="237"/>
      <c r="B46" s="178"/>
      <c r="C46" s="23"/>
      <c r="D46" s="185"/>
      <c r="E46" s="185"/>
      <c r="F46" s="124">
        <f t="shared" si="8"/>
        <v>0</v>
      </c>
      <c r="G46" s="102">
        <f t="shared" si="9"/>
        <v>0</v>
      </c>
      <c r="H46" s="186"/>
      <c r="I46" s="185"/>
      <c r="J46" s="186"/>
      <c r="K46" s="185"/>
      <c r="L46" s="186"/>
      <c r="M46" s="251"/>
      <c r="N46" s="186"/>
      <c r="O46" s="185"/>
      <c r="P46" s="186"/>
      <c r="Q46" s="185"/>
      <c r="R46" s="185"/>
      <c r="S46" s="186"/>
      <c r="T46" s="186"/>
      <c r="U46" s="185"/>
      <c r="V46" s="254"/>
    </row>
    <row r="47" spans="1:22" s="100" customFormat="1" ht="16.5" customHeight="1">
      <c r="A47" s="237"/>
      <c r="B47" s="178"/>
      <c r="C47" s="23"/>
      <c r="D47" s="185"/>
      <c r="E47" s="185"/>
      <c r="F47" s="124">
        <f t="shared" si="8"/>
        <v>0</v>
      </c>
      <c r="G47" s="102">
        <f t="shared" si="9"/>
        <v>0</v>
      </c>
      <c r="H47" s="186"/>
      <c r="I47" s="185"/>
      <c r="J47" s="186"/>
      <c r="K47" s="185"/>
      <c r="L47" s="186"/>
      <c r="M47" s="251"/>
      <c r="N47" s="186"/>
      <c r="O47" s="185"/>
      <c r="P47" s="186"/>
      <c r="Q47" s="185"/>
      <c r="R47" s="185"/>
      <c r="S47" s="186"/>
      <c r="T47" s="186"/>
      <c r="U47" s="185"/>
      <c r="V47" s="254"/>
    </row>
    <row r="48" spans="1:22" s="100" customFormat="1" ht="16.5" customHeight="1">
      <c r="A48" s="237"/>
      <c r="B48" s="178"/>
      <c r="C48" s="23"/>
      <c r="D48" s="185"/>
      <c r="E48" s="185"/>
      <c r="F48" s="124">
        <f t="shared" si="8"/>
        <v>0</v>
      </c>
      <c r="G48" s="102">
        <f t="shared" si="9"/>
        <v>0</v>
      </c>
      <c r="H48" s="186"/>
      <c r="I48" s="185"/>
      <c r="J48" s="186"/>
      <c r="K48" s="185"/>
      <c r="L48" s="186"/>
      <c r="M48" s="251"/>
      <c r="N48" s="186"/>
      <c r="O48" s="185"/>
      <c r="P48" s="186"/>
      <c r="Q48" s="185"/>
      <c r="R48" s="185"/>
      <c r="S48" s="186"/>
      <c r="T48" s="186"/>
      <c r="U48" s="185"/>
      <c r="V48" s="254"/>
    </row>
    <row r="49" spans="1:22" s="100" customFormat="1" ht="16.5" customHeight="1">
      <c r="A49" s="237"/>
      <c r="B49" s="178"/>
      <c r="C49" s="23"/>
      <c r="D49" s="185"/>
      <c r="E49" s="185"/>
      <c r="F49" s="124">
        <f t="shared" si="8"/>
        <v>0</v>
      </c>
      <c r="G49" s="102">
        <f t="shared" si="9"/>
        <v>0</v>
      </c>
      <c r="H49" s="186"/>
      <c r="I49" s="185"/>
      <c r="J49" s="186"/>
      <c r="K49" s="185"/>
      <c r="L49" s="186"/>
      <c r="M49" s="251"/>
      <c r="N49" s="186"/>
      <c r="O49" s="185"/>
      <c r="P49" s="186"/>
      <c r="Q49" s="185"/>
      <c r="R49" s="185"/>
      <c r="S49" s="186"/>
      <c r="T49" s="186"/>
      <c r="U49" s="185"/>
      <c r="V49" s="254"/>
    </row>
    <row r="50" spans="1:22" s="100" customFormat="1" ht="16.5" customHeight="1">
      <c r="A50" s="237"/>
      <c r="B50" s="178"/>
      <c r="C50" s="23"/>
      <c r="D50" s="185"/>
      <c r="E50" s="185"/>
      <c r="F50" s="124">
        <f t="shared" si="8"/>
        <v>0</v>
      </c>
      <c r="G50" s="102">
        <f t="shared" si="9"/>
        <v>0</v>
      </c>
      <c r="H50" s="186"/>
      <c r="I50" s="185"/>
      <c r="J50" s="186"/>
      <c r="K50" s="185"/>
      <c r="L50" s="186"/>
      <c r="M50" s="251"/>
      <c r="N50" s="186"/>
      <c r="O50" s="185"/>
      <c r="P50" s="186"/>
      <c r="Q50" s="185"/>
      <c r="R50" s="185"/>
      <c r="S50" s="186"/>
      <c r="T50" s="186"/>
      <c r="U50" s="185"/>
      <c r="V50" s="254"/>
    </row>
    <row r="51" spans="1:22" s="100" customFormat="1" ht="16.5" customHeight="1">
      <c r="A51" s="237"/>
      <c r="B51" s="178"/>
      <c r="C51" s="23"/>
      <c r="D51" s="185"/>
      <c r="E51" s="185"/>
      <c r="F51" s="124">
        <f t="shared" si="8"/>
        <v>0</v>
      </c>
      <c r="G51" s="102">
        <f t="shared" si="9"/>
        <v>0</v>
      </c>
      <c r="H51" s="186"/>
      <c r="I51" s="185"/>
      <c r="J51" s="186"/>
      <c r="K51" s="185"/>
      <c r="L51" s="186"/>
      <c r="M51" s="251"/>
      <c r="N51" s="186"/>
      <c r="O51" s="185"/>
      <c r="P51" s="186"/>
      <c r="Q51" s="185"/>
      <c r="R51" s="185"/>
      <c r="S51" s="186"/>
      <c r="T51" s="186"/>
      <c r="U51" s="185"/>
      <c r="V51" s="254"/>
    </row>
    <row r="52" spans="1:22" s="100" customFormat="1" ht="16.5" customHeight="1">
      <c r="A52" s="237"/>
      <c r="B52" s="178"/>
      <c r="C52" s="23"/>
      <c r="D52" s="185"/>
      <c r="E52" s="185"/>
      <c r="F52" s="124">
        <f t="shared" si="8"/>
        <v>0</v>
      </c>
      <c r="G52" s="102">
        <f t="shared" si="9"/>
        <v>0</v>
      </c>
      <c r="H52" s="186"/>
      <c r="I52" s="185"/>
      <c r="J52" s="186"/>
      <c r="K52" s="185"/>
      <c r="L52" s="186"/>
      <c r="M52" s="251"/>
      <c r="N52" s="186"/>
      <c r="O52" s="185"/>
      <c r="P52" s="186"/>
      <c r="Q52" s="185"/>
      <c r="R52" s="185"/>
      <c r="S52" s="186"/>
      <c r="T52" s="186"/>
      <c r="U52" s="185"/>
      <c r="V52" s="254"/>
    </row>
    <row r="53" spans="1:22" s="100" customFormat="1" ht="16.5" customHeight="1">
      <c r="A53" s="237"/>
      <c r="B53" s="178"/>
      <c r="C53" s="23"/>
      <c r="D53" s="185"/>
      <c r="E53" s="185"/>
      <c r="F53" s="124">
        <f t="shared" si="8"/>
        <v>0</v>
      </c>
      <c r="G53" s="102">
        <f t="shared" si="9"/>
        <v>0</v>
      </c>
      <c r="H53" s="186"/>
      <c r="I53" s="185"/>
      <c r="J53" s="186"/>
      <c r="K53" s="185"/>
      <c r="L53" s="186"/>
      <c r="M53" s="251"/>
      <c r="N53" s="186"/>
      <c r="O53" s="185"/>
      <c r="P53" s="186"/>
      <c r="Q53" s="185"/>
      <c r="R53" s="185"/>
      <c r="S53" s="186"/>
      <c r="T53" s="186"/>
      <c r="U53" s="185"/>
      <c r="V53" s="254"/>
    </row>
    <row r="54" spans="1:22" s="100" customFormat="1" ht="16.5" customHeight="1">
      <c r="A54" s="237"/>
      <c r="B54" s="178"/>
      <c r="C54" s="23"/>
      <c r="D54" s="185"/>
      <c r="E54" s="185"/>
      <c r="F54" s="124">
        <f t="shared" si="8"/>
        <v>0</v>
      </c>
      <c r="G54" s="102">
        <f t="shared" si="9"/>
        <v>0</v>
      </c>
      <c r="H54" s="186"/>
      <c r="I54" s="185"/>
      <c r="J54" s="186"/>
      <c r="K54" s="185"/>
      <c r="L54" s="186"/>
      <c r="M54" s="251"/>
      <c r="N54" s="186"/>
      <c r="O54" s="185"/>
      <c r="P54" s="186"/>
      <c r="Q54" s="185"/>
      <c r="R54" s="185"/>
      <c r="S54" s="186"/>
      <c r="T54" s="186"/>
      <c r="U54" s="185"/>
      <c r="V54" s="254"/>
    </row>
    <row r="55" spans="1:22" s="100" customFormat="1" ht="16.5" customHeight="1">
      <c r="A55" s="237"/>
      <c r="B55" s="178"/>
      <c r="C55" s="23"/>
      <c r="D55" s="185"/>
      <c r="E55" s="185"/>
      <c r="F55" s="124">
        <f t="shared" si="8"/>
        <v>0</v>
      </c>
      <c r="G55" s="102">
        <f t="shared" si="9"/>
        <v>0</v>
      </c>
      <c r="H55" s="186"/>
      <c r="I55" s="185"/>
      <c r="J55" s="186"/>
      <c r="K55" s="185"/>
      <c r="L55" s="186"/>
      <c r="M55" s="251"/>
      <c r="N55" s="186"/>
      <c r="O55" s="185"/>
      <c r="P55" s="186"/>
      <c r="Q55" s="185"/>
      <c r="R55" s="185"/>
      <c r="S55" s="186"/>
      <c r="T55" s="186"/>
      <c r="U55" s="185"/>
      <c r="V55" s="254"/>
    </row>
    <row r="56" spans="1:22" s="100" customFormat="1" ht="16.5" customHeight="1">
      <c r="A56" s="237"/>
      <c r="B56" s="178"/>
      <c r="C56" s="23"/>
      <c r="D56" s="185"/>
      <c r="E56" s="185"/>
      <c r="F56" s="124">
        <f t="shared" si="8"/>
        <v>0</v>
      </c>
      <c r="G56" s="102">
        <f t="shared" si="9"/>
        <v>0</v>
      </c>
      <c r="H56" s="186"/>
      <c r="I56" s="185"/>
      <c r="J56" s="186"/>
      <c r="K56" s="185"/>
      <c r="L56" s="186"/>
      <c r="M56" s="251"/>
      <c r="N56" s="186"/>
      <c r="O56" s="185"/>
      <c r="P56" s="186"/>
      <c r="Q56" s="185"/>
      <c r="R56" s="185"/>
      <c r="S56" s="186"/>
      <c r="T56" s="186"/>
      <c r="U56" s="185"/>
      <c r="V56" s="254"/>
    </row>
    <row r="57" spans="1:22" s="100" customFormat="1" ht="16.5" customHeight="1">
      <c r="A57" s="237"/>
      <c r="B57" s="178"/>
      <c r="C57" s="23"/>
      <c r="D57" s="185"/>
      <c r="E57" s="185"/>
      <c r="F57" s="124">
        <f t="shared" si="8"/>
        <v>0</v>
      </c>
      <c r="G57" s="102">
        <f t="shared" si="9"/>
        <v>0</v>
      </c>
      <c r="H57" s="186"/>
      <c r="I57" s="185"/>
      <c r="J57" s="186"/>
      <c r="K57" s="185"/>
      <c r="L57" s="186"/>
      <c r="M57" s="251"/>
      <c r="N57" s="186"/>
      <c r="O57" s="185"/>
      <c r="P57" s="186"/>
      <c r="Q57" s="185"/>
      <c r="R57" s="185"/>
      <c r="S57" s="186"/>
      <c r="T57" s="186"/>
      <c r="U57" s="185"/>
      <c r="V57" s="254"/>
    </row>
    <row r="58" spans="1:22" s="100" customFormat="1" ht="16.5" customHeight="1">
      <c r="A58" s="237"/>
      <c r="B58" s="178"/>
      <c r="C58" s="23"/>
      <c r="D58" s="185"/>
      <c r="E58" s="185"/>
      <c r="F58" s="124">
        <f t="shared" si="8"/>
        <v>0</v>
      </c>
      <c r="G58" s="102">
        <f t="shared" si="9"/>
        <v>0</v>
      </c>
      <c r="H58" s="186"/>
      <c r="I58" s="185"/>
      <c r="J58" s="186"/>
      <c r="K58" s="185"/>
      <c r="L58" s="186"/>
      <c r="M58" s="251"/>
      <c r="N58" s="186"/>
      <c r="O58" s="185"/>
      <c r="P58" s="186"/>
      <c r="Q58" s="185"/>
      <c r="R58" s="185"/>
      <c r="S58" s="186"/>
      <c r="T58" s="186"/>
      <c r="U58" s="185"/>
      <c r="V58" s="254"/>
    </row>
    <row r="59" spans="1:22" s="100" customFormat="1" ht="16.5" customHeight="1">
      <c r="A59" s="237"/>
      <c r="B59" s="178"/>
      <c r="C59" s="23"/>
      <c r="D59" s="185"/>
      <c r="E59" s="185"/>
      <c r="F59" s="124">
        <f t="shared" si="8"/>
        <v>0</v>
      </c>
      <c r="G59" s="102">
        <f t="shared" si="9"/>
        <v>0</v>
      </c>
      <c r="H59" s="186"/>
      <c r="I59" s="185"/>
      <c r="J59" s="186"/>
      <c r="K59" s="185"/>
      <c r="L59" s="186"/>
      <c r="M59" s="251"/>
      <c r="N59" s="186"/>
      <c r="O59" s="185"/>
      <c r="P59" s="186"/>
      <c r="Q59" s="185"/>
      <c r="R59" s="185"/>
      <c r="S59" s="186"/>
      <c r="T59" s="186"/>
      <c r="U59" s="185"/>
      <c r="V59" s="254"/>
    </row>
    <row r="60" spans="1:22" s="100" customFormat="1" ht="16.5" customHeight="1">
      <c r="A60" s="237"/>
      <c r="B60" s="178"/>
      <c r="C60" s="23"/>
      <c r="D60" s="185"/>
      <c r="E60" s="185"/>
      <c r="F60" s="124">
        <f t="shared" si="8"/>
        <v>0</v>
      </c>
      <c r="G60" s="102">
        <f t="shared" si="9"/>
        <v>0</v>
      </c>
      <c r="H60" s="186"/>
      <c r="I60" s="185"/>
      <c r="J60" s="186"/>
      <c r="K60" s="185"/>
      <c r="L60" s="186"/>
      <c r="M60" s="251"/>
      <c r="N60" s="186"/>
      <c r="O60" s="185"/>
      <c r="P60" s="186"/>
      <c r="Q60" s="185"/>
      <c r="R60" s="185"/>
      <c r="S60" s="186"/>
      <c r="T60" s="186"/>
      <c r="U60" s="185"/>
      <c r="V60" s="254"/>
    </row>
    <row r="61" spans="1:22" s="100" customFormat="1" ht="16.5" customHeight="1">
      <c r="A61" s="237"/>
      <c r="B61" s="178"/>
      <c r="C61" s="23"/>
      <c r="D61" s="185"/>
      <c r="E61" s="185"/>
      <c r="F61" s="124">
        <f t="shared" si="8"/>
        <v>0</v>
      </c>
      <c r="G61" s="102">
        <f t="shared" si="9"/>
        <v>0</v>
      </c>
      <c r="H61" s="186"/>
      <c r="I61" s="185"/>
      <c r="J61" s="186"/>
      <c r="K61" s="185"/>
      <c r="L61" s="186"/>
      <c r="M61" s="251"/>
      <c r="N61" s="186"/>
      <c r="O61" s="185"/>
      <c r="P61" s="186"/>
      <c r="Q61" s="185"/>
      <c r="R61" s="185"/>
      <c r="S61" s="186"/>
      <c r="T61" s="186"/>
      <c r="U61" s="185"/>
      <c r="V61" s="254"/>
    </row>
    <row r="62" spans="1:22" s="100" customFormat="1" ht="16.5" customHeight="1">
      <c r="A62" s="237"/>
      <c r="B62" s="178"/>
      <c r="C62" s="23"/>
      <c r="D62" s="185"/>
      <c r="E62" s="185"/>
      <c r="F62" s="124">
        <f t="shared" si="8"/>
        <v>0</v>
      </c>
      <c r="G62" s="102">
        <f t="shared" si="9"/>
        <v>0</v>
      </c>
      <c r="H62" s="186"/>
      <c r="I62" s="185"/>
      <c r="J62" s="186"/>
      <c r="K62" s="185"/>
      <c r="L62" s="186"/>
      <c r="M62" s="251"/>
      <c r="N62" s="186"/>
      <c r="O62" s="185"/>
      <c r="P62" s="186"/>
      <c r="Q62" s="185"/>
      <c r="R62" s="185"/>
      <c r="S62" s="186"/>
      <c r="T62" s="186"/>
      <c r="U62" s="185"/>
      <c r="V62" s="254"/>
    </row>
    <row r="63" spans="1:22" s="100" customFormat="1" ht="16.5" customHeight="1">
      <c r="A63" s="237"/>
      <c r="B63" s="178"/>
      <c r="C63" s="23"/>
      <c r="D63" s="185"/>
      <c r="E63" s="185"/>
      <c r="F63" s="124">
        <f t="shared" si="8"/>
        <v>0</v>
      </c>
      <c r="G63" s="102">
        <f t="shared" si="9"/>
        <v>0</v>
      </c>
      <c r="H63" s="186"/>
      <c r="I63" s="185"/>
      <c r="J63" s="186"/>
      <c r="K63" s="185"/>
      <c r="L63" s="186"/>
      <c r="M63" s="251"/>
      <c r="N63" s="186"/>
      <c r="O63" s="185"/>
      <c r="P63" s="186"/>
      <c r="Q63" s="185"/>
      <c r="R63" s="185"/>
      <c r="S63" s="186"/>
      <c r="T63" s="186"/>
      <c r="U63" s="185"/>
      <c r="V63" s="254"/>
    </row>
    <row r="64" spans="1:22" s="100" customFormat="1" ht="16.5" customHeight="1">
      <c r="A64" s="237"/>
      <c r="B64" s="178"/>
      <c r="C64" s="23"/>
      <c r="D64" s="185"/>
      <c r="E64" s="185"/>
      <c r="F64" s="124">
        <f t="shared" si="8"/>
        <v>0</v>
      </c>
      <c r="G64" s="102">
        <f t="shared" si="9"/>
        <v>0</v>
      </c>
      <c r="H64" s="186"/>
      <c r="I64" s="185"/>
      <c r="J64" s="186"/>
      <c r="K64" s="185"/>
      <c r="L64" s="186"/>
      <c r="M64" s="251"/>
      <c r="N64" s="186"/>
      <c r="O64" s="185"/>
      <c r="P64" s="186"/>
      <c r="Q64" s="185"/>
      <c r="R64" s="185"/>
      <c r="S64" s="186"/>
      <c r="T64" s="186"/>
      <c r="U64" s="185"/>
      <c r="V64" s="254"/>
    </row>
    <row r="65" spans="1:22" s="100" customFormat="1" ht="16.5" customHeight="1">
      <c r="A65" s="237"/>
      <c r="B65" s="178"/>
      <c r="C65" s="23"/>
      <c r="D65" s="185"/>
      <c r="E65" s="185"/>
      <c r="F65" s="124">
        <f t="shared" si="8"/>
        <v>0</v>
      </c>
      <c r="G65" s="102">
        <f t="shared" si="9"/>
        <v>0</v>
      </c>
      <c r="H65" s="186"/>
      <c r="I65" s="185"/>
      <c r="J65" s="186"/>
      <c r="K65" s="185"/>
      <c r="L65" s="186"/>
      <c r="M65" s="251"/>
      <c r="N65" s="186"/>
      <c r="O65" s="185"/>
      <c r="P65" s="186"/>
      <c r="Q65" s="185"/>
      <c r="R65" s="185"/>
      <c r="S65" s="186"/>
      <c r="T65" s="186"/>
      <c r="U65" s="185"/>
      <c r="V65" s="254"/>
    </row>
    <row r="66" spans="1:22" s="92" customFormat="1" ht="16.5" customHeight="1" thickBot="1">
      <c r="A66" s="238"/>
      <c r="B66" s="239"/>
      <c r="C66" s="240"/>
      <c r="D66" s="241"/>
      <c r="E66" s="241"/>
      <c r="F66" s="129">
        <f t="shared" si="8"/>
        <v>0</v>
      </c>
      <c r="G66" s="242">
        <f t="shared" si="9"/>
        <v>0</v>
      </c>
      <c r="H66" s="243"/>
      <c r="I66" s="241"/>
      <c r="J66" s="243"/>
      <c r="K66" s="241"/>
      <c r="L66" s="243"/>
      <c r="M66" s="252"/>
      <c r="N66" s="243"/>
      <c r="O66" s="241"/>
      <c r="P66" s="243"/>
      <c r="Q66" s="241"/>
      <c r="R66" s="241"/>
      <c r="S66" s="243"/>
      <c r="T66" s="243"/>
      <c r="U66" s="241"/>
      <c r="V66" s="255"/>
    </row>
    <row r="67" spans="1:22" s="98" customFormat="1" ht="16.5" customHeight="1" thickBot="1">
      <c r="A67" s="93"/>
      <c r="B67" s="93"/>
      <c r="C67" s="94"/>
      <c r="D67" s="95"/>
      <c r="E67" s="95"/>
      <c r="F67" s="96"/>
      <c r="G67" s="95"/>
      <c r="H67" s="95"/>
      <c r="I67" s="97"/>
      <c r="J67" s="221"/>
      <c r="K67" s="221"/>
      <c r="L67" s="95"/>
      <c r="M67" s="95"/>
      <c r="N67" s="95"/>
      <c r="O67" s="95"/>
      <c r="P67" s="95"/>
      <c r="Q67" s="95"/>
      <c r="R67" s="95"/>
      <c r="S67" s="95"/>
      <c r="T67" s="95"/>
      <c r="U67" s="95"/>
    </row>
    <row r="68" spans="1:22" s="100" customFormat="1" ht="15.75" customHeight="1">
      <c r="A68" s="212" t="s">
        <v>124</v>
      </c>
      <c r="B68" s="199"/>
      <c r="C68" s="200"/>
      <c r="D68" s="200"/>
      <c r="E68" s="201"/>
      <c r="F68" s="201"/>
      <c r="G68" s="200"/>
      <c r="H68" s="200"/>
      <c r="I68" s="200"/>
      <c r="J68" s="222"/>
      <c r="K68" s="222"/>
      <c r="L68" s="200"/>
      <c r="M68" s="85"/>
      <c r="N68" s="85"/>
      <c r="O68" s="85"/>
      <c r="P68" s="85"/>
      <c r="Q68" s="85"/>
      <c r="R68" s="147"/>
      <c r="S68" s="64"/>
      <c r="T68" s="64"/>
      <c r="U68" s="91"/>
    </row>
    <row r="69" spans="1:22" s="100" customFormat="1" ht="15.75" customHeight="1">
      <c r="A69" s="208" t="s">
        <v>97</v>
      </c>
      <c r="B69" s="202"/>
      <c r="C69" s="203"/>
      <c r="D69" s="203"/>
      <c r="E69" s="204"/>
      <c r="F69" s="204"/>
      <c r="G69" s="203"/>
      <c r="H69" s="203"/>
      <c r="I69" s="203"/>
      <c r="J69" s="223"/>
      <c r="K69" s="223"/>
      <c r="L69" s="203"/>
      <c r="M69" s="87"/>
      <c r="N69" s="87"/>
      <c r="O69" s="87"/>
      <c r="P69" s="87"/>
      <c r="Q69" s="87"/>
      <c r="R69" s="148"/>
      <c r="S69" s="64"/>
      <c r="T69" s="64"/>
      <c r="U69" s="91"/>
    </row>
    <row r="70" spans="1:22" s="100" customFormat="1" ht="15.75" customHeight="1">
      <c r="A70" s="208" t="s">
        <v>91</v>
      </c>
      <c r="B70" s="202"/>
      <c r="C70" s="203"/>
      <c r="D70" s="203"/>
      <c r="E70" s="204"/>
      <c r="F70" s="204"/>
      <c r="G70" s="203"/>
      <c r="H70" s="203"/>
      <c r="I70" s="203"/>
      <c r="J70" s="223"/>
      <c r="K70" s="223"/>
      <c r="L70" s="203"/>
      <c r="M70" s="87"/>
      <c r="N70" s="87"/>
      <c r="O70" s="87"/>
      <c r="P70" s="87"/>
      <c r="Q70" s="87"/>
      <c r="R70" s="148"/>
      <c r="S70" s="64"/>
      <c r="T70" s="64"/>
      <c r="U70" s="91"/>
    </row>
    <row r="71" spans="1:22" s="100" customFormat="1" ht="15.75" customHeight="1">
      <c r="A71" s="208"/>
      <c r="B71" s="202"/>
      <c r="C71" s="203"/>
      <c r="D71" s="203"/>
      <c r="E71" s="204"/>
      <c r="F71" s="204"/>
      <c r="G71" s="203"/>
      <c r="H71" s="203"/>
      <c r="I71" s="203"/>
      <c r="J71" s="223"/>
      <c r="K71" s="223"/>
      <c r="L71" s="203"/>
      <c r="M71" s="87"/>
      <c r="N71" s="87"/>
      <c r="O71" s="87"/>
      <c r="P71" s="87"/>
      <c r="Q71" s="87"/>
      <c r="R71" s="148"/>
      <c r="S71" s="64"/>
      <c r="T71" s="64"/>
      <c r="U71" s="91"/>
    </row>
    <row r="72" spans="1:22" s="100" customFormat="1" ht="15.75" customHeight="1">
      <c r="A72" s="211" t="s">
        <v>125</v>
      </c>
      <c r="B72" s="151"/>
      <c r="C72" s="152"/>
      <c r="D72" s="152"/>
      <c r="E72" s="146"/>
      <c r="F72" s="146"/>
      <c r="G72" s="152"/>
      <c r="H72" s="152"/>
      <c r="I72" s="152"/>
      <c r="J72" s="223"/>
      <c r="K72" s="223"/>
      <c r="L72" s="203"/>
      <c r="M72" s="87"/>
      <c r="N72" s="87"/>
      <c r="O72" s="87"/>
      <c r="P72" s="87"/>
      <c r="Q72" s="87"/>
      <c r="R72" s="148"/>
      <c r="S72" s="64"/>
      <c r="T72" s="64"/>
      <c r="U72" s="91"/>
    </row>
    <row r="73" spans="1:22" s="100" customFormat="1" ht="15.75" customHeight="1">
      <c r="A73" s="171" t="s">
        <v>89</v>
      </c>
      <c r="B73" s="151"/>
      <c r="C73" s="152"/>
      <c r="D73" s="152"/>
      <c r="E73" s="146"/>
      <c r="F73" s="146"/>
      <c r="G73" s="152"/>
      <c r="H73" s="152"/>
      <c r="I73" s="152"/>
      <c r="J73" s="223"/>
      <c r="K73" s="223"/>
      <c r="L73" s="203"/>
      <c r="M73" s="87"/>
      <c r="N73" s="87"/>
      <c r="O73" s="87"/>
      <c r="P73" s="87"/>
      <c r="Q73" s="87"/>
      <c r="R73" s="148"/>
      <c r="S73" s="64"/>
      <c r="T73" s="64"/>
      <c r="U73" s="91"/>
    </row>
    <row r="74" spans="1:22" s="100" customFormat="1" ht="15.75" customHeight="1">
      <c r="A74" s="171" t="s">
        <v>90</v>
      </c>
      <c r="B74" s="151"/>
      <c r="C74" s="152"/>
      <c r="D74" s="152"/>
      <c r="E74" s="146"/>
      <c r="F74" s="146"/>
      <c r="G74" s="152"/>
      <c r="H74" s="152"/>
      <c r="I74" s="152"/>
      <c r="J74" s="223"/>
      <c r="K74" s="223"/>
      <c r="L74" s="203"/>
      <c r="M74" s="87"/>
      <c r="N74" s="87"/>
      <c r="O74" s="87"/>
      <c r="P74" s="87"/>
      <c r="Q74" s="87"/>
      <c r="R74" s="148"/>
      <c r="S74" s="64"/>
      <c r="T74" s="64"/>
      <c r="U74" s="91"/>
    </row>
    <row r="75" spans="1:22" s="100" customFormat="1" ht="15.75" customHeight="1">
      <c r="A75" s="192" t="s">
        <v>126</v>
      </c>
      <c r="B75" s="154"/>
      <c r="C75" s="154"/>
      <c r="D75" s="154"/>
      <c r="E75" s="154"/>
      <c r="F75" s="154"/>
      <c r="G75" s="154"/>
      <c r="H75" s="154"/>
      <c r="I75" s="152"/>
      <c r="J75" s="223"/>
      <c r="K75" s="223"/>
      <c r="L75" s="203"/>
      <c r="M75" s="87"/>
      <c r="N75" s="87"/>
      <c r="O75" s="87"/>
      <c r="P75" s="87"/>
      <c r="Q75" s="87"/>
      <c r="R75" s="148"/>
      <c r="S75" s="64"/>
      <c r="T75" s="64"/>
      <c r="U75" s="91"/>
    </row>
    <row r="76" spans="1:22" s="100" customFormat="1" ht="15.75" customHeight="1">
      <c r="A76" s="208"/>
      <c r="B76" s="202"/>
      <c r="C76" s="203"/>
      <c r="D76" s="203"/>
      <c r="E76" s="204"/>
      <c r="F76" s="204"/>
      <c r="G76" s="203"/>
      <c r="H76" s="203"/>
      <c r="I76" s="203"/>
      <c r="J76" s="223"/>
      <c r="K76" s="223"/>
      <c r="L76" s="203"/>
      <c r="M76" s="87"/>
      <c r="N76" s="87"/>
      <c r="O76" s="87"/>
      <c r="P76" s="87"/>
      <c r="Q76" s="87"/>
      <c r="R76" s="148"/>
      <c r="S76" s="64"/>
      <c r="T76" s="64"/>
      <c r="U76" s="91"/>
    </row>
    <row r="77" spans="1:22" s="100" customFormat="1" ht="15.75" customHeight="1">
      <c r="A77" s="205" t="s">
        <v>147</v>
      </c>
      <c r="B77" s="193"/>
      <c r="C77" s="194"/>
      <c r="D77" s="203"/>
      <c r="E77" s="204"/>
      <c r="F77" s="204"/>
      <c r="G77" s="203"/>
      <c r="H77" s="203"/>
      <c r="I77" s="203"/>
      <c r="J77" s="223"/>
      <c r="K77" s="223"/>
      <c r="L77" s="203"/>
      <c r="M77" s="87"/>
      <c r="N77" s="87"/>
      <c r="O77" s="87"/>
      <c r="P77" s="87"/>
      <c r="Q77" s="87"/>
      <c r="R77" s="148"/>
      <c r="S77" s="64"/>
      <c r="T77" s="64"/>
      <c r="U77" s="91"/>
    </row>
    <row r="78" spans="1:22" s="100" customFormat="1" ht="15.75" customHeight="1">
      <c r="A78" s="172" t="s">
        <v>142</v>
      </c>
      <c r="B78" s="86"/>
      <c r="C78" s="87"/>
      <c r="D78" s="87"/>
      <c r="E78" s="204"/>
      <c r="F78" s="204"/>
      <c r="G78" s="203"/>
      <c r="H78" s="203"/>
      <c r="I78" s="203"/>
      <c r="J78" s="223"/>
      <c r="K78" s="223"/>
      <c r="L78" s="203"/>
      <c r="M78" s="87"/>
      <c r="N78" s="87"/>
      <c r="O78" s="87"/>
      <c r="P78" s="87"/>
      <c r="Q78" s="87"/>
      <c r="R78" s="148"/>
      <c r="S78" s="64"/>
      <c r="T78" s="64"/>
      <c r="U78" s="91"/>
    </row>
    <row r="79" spans="1:22" s="100" customFormat="1" ht="15.75" customHeight="1">
      <c r="A79" s="172" t="s">
        <v>146</v>
      </c>
      <c r="B79" s="86"/>
      <c r="C79" s="87"/>
      <c r="D79" s="87"/>
      <c r="E79" s="204"/>
      <c r="F79" s="204"/>
      <c r="G79" s="203"/>
      <c r="H79" s="203"/>
      <c r="I79" s="203"/>
      <c r="J79" s="223"/>
      <c r="K79" s="223"/>
      <c r="L79" s="203"/>
      <c r="M79" s="87"/>
      <c r="N79" s="87"/>
      <c r="O79" s="87"/>
      <c r="P79" s="87"/>
      <c r="Q79" s="87"/>
      <c r="R79" s="148"/>
      <c r="S79" s="64"/>
      <c r="T79" s="64"/>
      <c r="U79" s="91"/>
    </row>
    <row r="80" spans="1:22" s="100" customFormat="1" ht="15.75" customHeight="1">
      <c r="A80" s="172" t="s">
        <v>143</v>
      </c>
      <c r="B80" s="86"/>
      <c r="C80" s="87"/>
      <c r="D80" s="87"/>
      <c r="E80" s="204"/>
      <c r="F80" s="204"/>
      <c r="G80" s="203"/>
      <c r="H80" s="203"/>
      <c r="I80" s="203"/>
      <c r="J80" s="223"/>
      <c r="K80" s="223"/>
      <c r="L80" s="203"/>
      <c r="M80" s="87"/>
      <c r="N80" s="87"/>
      <c r="O80" s="87"/>
      <c r="P80" s="87"/>
      <c r="Q80" s="87"/>
      <c r="R80" s="148"/>
      <c r="S80" s="64"/>
      <c r="T80" s="64"/>
      <c r="U80" s="91"/>
    </row>
    <row r="81" spans="1:21" s="100" customFormat="1" ht="15.75" customHeight="1">
      <c r="A81" s="172" t="s">
        <v>144</v>
      </c>
      <c r="B81" s="86"/>
      <c r="C81" s="87"/>
      <c r="D81" s="87"/>
      <c r="E81" s="204"/>
      <c r="F81" s="204"/>
      <c r="G81" s="203"/>
      <c r="H81" s="203"/>
      <c r="I81" s="203"/>
      <c r="J81" s="223"/>
      <c r="K81" s="223"/>
      <c r="L81" s="203"/>
      <c r="M81" s="87"/>
      <c r="N81" s="87"/>
      <c r="O81" s="87"/>
      <c r="P81" s="87"/>
      <c r="Q81" s="87"/>
      <c r="R81" s="148"/>
      <c r="S81" s="64"/>
      <c r="T81" s="64"/>
      <c r="U81" s="91"/>
    </row>
    <row r="82" spans="1:21" s="100" customFormat="1" ht="15.75" customHeight="1">
      <c r="A82" s="172" t="s">
        <v>145</v>
      </c>
      <c r="B82" s="86"/>
      <c r="C82" s="87"/>
      <c r="D82" s="87"/>
      <c r="E82" s="204"/>
      <c r="F82" s="204"/>
      <c r="G82" s="203"/>
      <c r="H82" s="203"/>
      <c r="I82" s="203"/>
      <c r="J82" s="223"/>
      <c r="K82" s="223"/>
      <c r="L82" s="203"/>
      <c r="M82" s="87"/>
      <c r="N82" s="87"/>
      <c r="O82" s="87"/>
      <c r="P82" s="87"/>
      <c r="Q82" s="87"/>
      <c r="R82" s="148"/>
      <c r="S82" s="64"/>
      <c r="T82" s="64"/>
      <c r="U82" s="91"/>
    </row>
    <row r="83" spans="1:21" s="100" customFormat="1" ht="15.75" customHeight="1">
      <c r="A83" s="172" t="s">
        <v>150</v>
      </c>
      <c r="B83" s="86"/>
      <c r="C83" s="87"/>
      <c r="D83" s="87"/>
      <c r="E83" s="204"/>
      <c r="F83" s="204"/>
      <c r="G83" s="203"/>
      <c r="H83" s="203"/>
      <c r="I83" s="203"/>
      <c r="J83" s="223"/>
      <c r="K83" s="223"/>
      <c r="L83" s="203"/>
      <c r="M83" s="87"/>
      <c r="N83" s="87"/>
      <c r="O83" s="87"/>
      <c r="P83" s="87"/>
      <c r="Q83" s="87"/>
      <c r="R83" s="148"/>
      <c r="S83" s="64"/>
      <c r="T83" s="64"/>
      <c r="U83" s="91"/>
    </row>
    <row r="84" spans="1:21" s="100" customFormat="1" ht="15.75" customHeight="1">
      <c r="A84" s="172" t="s">
        <v>148</v>
      </c>
      <c r="B84" s="86"/>
      <c r="C84" s="87"/>
      <c r="D84" s="87"/>
      <c r="E84" s="204"/>
      <c r="F84" s="204"/>
      <c r="G84" s="203"/>
      <c r="H84" s="203"/>
      <c r="I84" s="203"/>
      <c r="J84" s="223"/>
      <c r="K84" s="223"/>
      <c r="L84" s="203"/>
      <c r="M84" s="87"/>
      <c r="N84" s="87"/>
      <c r="O84" s="87"/>
      <c r="P84" s="87"/>
      <c r="Q84" s="87"/>
      <c r="R84" s="148"/>
      <c r="S84" s="64"/>
      <c r="T84" s="64"/>
      <c r="U84" s="91"/>
    </row>
    <row r="85" spans="1:21" s="100" customFormat="1" ht="15.75" customHeight="1">
      <c r="A85" s="172" t="s">
        <v>149</v>
      </c>
      <c r="B85" s="86"/>
      <c r="C85" s="87"/>
      <c r="D85" s="87"/>
      <c r="E85" s="204"/>
      <c r="F85" s="204"/>
      <c r="G85" s="203"/>
      <c r="H85" s="203"/>
      <c r="I85" s="203"/>
      <c r="J85" s="223"/>
      <c r="K85" s="223"/>
      <c r="L85" s="203"/>
      <c r="M85" s="87"/>
      <c r="N85" s="87"/>
      <c r="O85" s="87"/>
      <c r="P85" s="87"/>
      <c r="Q85" s="87"/>
      <c r="R85" s="148"/>
      <c r="S85" s="64"/>
      <c r="T85" s="64"/>
      <c r="U85" s="91"/>
    </row>
    <row r="86" spans="1:21" s="100" customFormat="1" ht="15.75" customHeight="1">
      <c r="A86" s="52"/>
      <c r="B86" s="202"/>
      <c r="C86" s="203"/>
      <c r="D86" s="203"/>
      <c r="E86" s="204"/>
      <c r="F86" s="204"/>
      <c r="G86" s="203"/>
      <c r="H86" s="203"/>
      <c r="I86" s="203"/>
      <c r="J86" s="223"/>
      <c r="K86" s="223"/>
      <c r="L86" s="203"/>
      <c r="M86" s="87"/>
      <c r="N86" s="87"/>
      <c r="O86" s="87"/>
      <c r="P86" s="87"/>
      <c r="Q86" s="87"/>
      <c r="R86" s="148"/>
      <c r="S86" s="64"/>
      <c r="T86" s="64"/>
      <c r="U86" s="91"/>
    </row>
    <row r="87" spans="1:21" s="100" customFormat="1" ht="15.75" customHeight="1">
      <c r="A87" s="205" t="s">
        <v>87</v>
      </c>
      <c r="B87" s="193"/>
      <c r="C87" s="194"/>
      <c r="D87" s="194"/>
      <c r="E87" s="195"/>
      <c r="F87" s="195"/>
      <c r="G87" s="194"/>
      <c r="H87" s="194"/>
      <c r="I87" s="194"/>
      <c r="J87" s="224"/>
      <c r="K87" s="224"/>
      <c r="L87" s="194"/>
      <c r="M87" s="194"/>
      <c r="N87" s="194"/>
      <c r="O87" s="194"/>
      <c r="P87" s="194"/>
      <c r="Q87" s="194"/>
      <c r="R87" s="198"/>
      <c r="S87" s="196"/>
      <c r="T87" s="196"/>
      <c r="U87" s="197"/>
    </row>
    <row r="88" spans="1:21" s="100" customFormat="1" ht="15.75" customHeight="1">
      <c r="A88" s="208" t="s">
        <v>120</v>
      </c>
      <c r="B88" s="202"/>
      <c r="C88" s="203"/>
      <c r="D88" s="203"/>
      <c r="E88" s="204"/>
      <c r="F88" s="204"/>
      <c r="G88" s="203"/>
      <c r="H88" s="203"/>
      <c r="I88" s="203"/>
      <c r="J88" s="223"/>
      <c r="K88" s="223"/>
      <c r="L88" s="203"/>
      <c r="M88" s="194"/>
      <c r="N88" s="194"/>
      <c r="O88" s="194"/>
      <c r="P88" s="194"/>
      <c r="Q88" s="194"/>
      <c r="R88" s="198"/>
      <c r="S88" s="196"/>
      <c r="T88" s="196"/>
      <c r="U88" s="197"/>
    </row>
    <row r="89" spans="1:21" s="100" customFormat="1" ht="15.75" customHeight="1">
      <c r="A89" s="208" t="s">
        <v>129</v>
      </c>
      <c r="B89" s="202"/>
      <c r="C89" s="203"/>
      <c r="D89" s="203"/>
      <c r="E89" s="204"/>
      <c r="F89" s="204"/>
      <c r="G89" s="203"/>
      <c r="H89" s="203"/>
      <c r="I89" s="203"/>
      <c r="J89" s="262"/>
      <c r="K89" s="223"/>
      <c r="L89" s="203"/>
      <c r="M89" s="194"/>
      <c r="N89" s="194"/>
      <c r="O89" s="194"/>
      <c r="P89" s="194"/>
      <c r="Q89" s="194"/>
      <c r="R89" s="198"/>
      <c r="S89" s="196"/>
      <c r="T89" s="196"/>
      <c r="U89" s="197"/>
    </row>
    <row r="90" spans="1:21" s="100" customFormat="1" ht="15.75" customHeight="1">
      <c r="A90" s="208" t="s">
        <v>121</v>
      </c>
      <c r="B90" s="202"/>
      <c r="C90" s="203"/>
      <c r="D90" s="203"/>
      <c r="E90" s="204"/>
      <c r="F90" s="204"/>
      <c r="G90" s="203"/>
      <c r="H90" s="203"/>
      <c r="I90" s="203"/>
      <c r="J90" s="223"/>
      <c r="K90" s="223"/>
      <c r="L90" s="203"/>
      <c r="M90" s="194"/>
      <c r="N90" s="194"/>
      <c r="O90" s="194"/>
      <c r="P90" s="194"/>
      <c r="Q90" s="194"/>
      <c r="R90" s="198"/>
      <c r="S90" s="196"/>
      <c r="T90" s="196"/>
      <c r="U90" s="197"/>
    </row>
    <row r="91" spans="1:21" s="100" customFormat="1" ht="15.75" customHeight="1">
      <c r="A91" s="208" t="s">
        <v>122</v>
      </c>
      <c r="B91" s="202"/>
      <c r="C91" s="203"/>
      <c r="D91" s="203"/>
      <c r="E91" s="204"/>
      <c r="F91" s="204"/>
      <c r="G91" s="203"/>
      <c r="H91" s="203"/>
      <c r="I91" s="203"/>
      <c r="J91" s="223"/>
      <c r="K91" s="223"/>
      <c r="L91" s="203"/>
      <c r="M91" s="194"/>
      <c r="N91" s="194"/>
      <c r="O91" s="194"/>
      <c r="P91" s="194"/>
      <c r="Q91" s="194"/>
      <c r="R91" s="198"/>
      <c r="S91" s="196"/>
      <c r="T91" s="196"/>
      <c r="U91" s="197"/>
    </row>
    <row r="92" spans="1:21" s="100" customFormat="1" ht="15.75" customHeight="1">
      <c r="A92" s="172"/>
      <c r="B92" s="86"/>
      <c r="C92" s="87"/>
      <c r="D92" s="87"/>
      <c r="E92" s="63"/>
      <c r="F92" s="63"/>
      <c r="G92" s="87"/>
      <c r="H92" s="87"/>
      <c r="I92" s="87"/>
      <c r="J92" s="225"/>
      <c r="K92" s="225"/>
      <c r="L92" s="87"/>
      <c r="M92" s="87"/>
      <c r="N92" s="87"/>
      <c r="O92" s="87"/>
      <c r="P92" s="87"/>
      <c r="Q92" s="87"/>
      <c r="R92" s="148"/>
      <c r="S92" s="64"/>
      <c r="T92" s="64"/>
      <c r="U92" s="91"/>
    </row>
    <row r="93" spans="1:21" s="100" customFormat="1" ht="15.75" customHeight="1">
      <c r="A93" s="205" t="s">
        <v>123</v>
      </c>
      <c r="B93" s="86"/>
      <c r="C93" s="87"/>
      <c r="D93" s="87"/>
      <c r="E93" s="63"/>
      <c r="F93" s="63"/>
      <c r="G93" s="87"/>
      <c r="H93" s="87"/>
      <c r="I93" s="87"/>
      <c r="J93" s="225"/>
      <c r="K93" s="225"/>
      <c r="L93" s="87"/>
      <c r="M93" s="87"/>
      <c r="N93" s="87"/>
      <c r="O93" s="87"/>
      <c r="P93" s="87"/>
      <c r="Q93" s="87"/>
      <c r="R93" s="148"/>
      <c r="S93" s="64"/>
      <c r="T93" s="64"/>
      <c r="U93" s="91"/>
    </row>
    <row r="94" spans="1:21" s="13" customFormat="1">
      <c r="A94" s="217" t="s">
        <v>118</v>
      </c>
      <c r="B94" s="154"/>
      <c r="C94" s="154"/>
      <c r="D94" s="154"/>
      <c r="E94" s="154"/>
      <c r="F94" s="154"/>
      <c r="G94" s="154"/>
      <c r="H94" s="154"/>
      <c r="I94" s="154"/>
      <c r="J94" s="226"/>
      <c r="K94" s="226"/>
      <c r="L94" s="154"/>
      <c r="M94" s="154"/>
      <c r="N94" s="154"/>
      <c r="O94" s="154"/>
      <c r="P94" s="154"/>
      <c r="Q94" s="154"/>
      <c r="R94" s="209"/>
      <c r="S94" s="207"/>
      <c r="T94" s="207"/>
      <c r="U94" s="153"/>
    </row>
    <row r="95" spans="1:21" s="46" customFormat="1">
      <c r="A95" s="210" t="s">
        <v>136</v>
      </c>
      <c r="B95" s="206"/>
      <c r="C95" s="206"/>
      <c r="D95" s="206"/>
      <c r="E95" s="206"/>
      <c r="F95" s="206"/>
      <c r="G95" s="206"/>
      <c r="H95" s="206"/>
      <c r="I95" s="206"/>
      <c r="J95" s="227"/>
      <c r="K95" s="227"/>
      <c r="L95" s="206"/>
      <c r="M95" s="206"/>
      <c r="N95" s="206"/>
      <c r="O95" s="206"/>
      <c r="P95" s="206"/>
      <c r="Q95" s="206"/>
      <c r="R95" s="155"/>
      <c r="S95" s="153"/>
      <c r="T95" s="153"/>
      <c r="U95" s="153"/>
    </row>
    <row r="96" spans="1:21" s="89" customFormat="1">
      <c r="A96" s="173"/>
      <c r="B96" s="37"/>
      <c r="C96" s="37"/>
      <c r="D96" s="37"/>
      <c r="E96" s="37"/>
      <c r="F96" s="37"/>
      <c r="G96" s="37"/>
      <c r="H96" s="37"/>
      <c r="I96" s="37"/>
      <c r="J96" s="228"/>
      <c r="K96" s="228"/>
      <c r="L96" s="37"/>
      <c r="M96" s="37"/>
      <c r="N96" s="37"/>
      <c r="O96" s="37"/>
      <c r="P96" s="37"/>
      <c r="Q96" s="37"/>
      <c r="R96" s="53"/>
      <c r="S96" s="91"/>
      <c r="T96" s="91"/>
      <c r="U96" s="91"/>
    </row>
    <row r="97" spans="1:21" s="89" customFormat="1" ht="15.75">
      <c r="A97" s="205" t="s">
        <v>112</v>
      </c>
      <c r="B97" s="191"/>
      <c r="C97" s="191"/>
      <c r="D97" s="191"/>
      <c r="E97" s="191"/>
      <c r="F97" s="191"/>
      <c r="G97" s="191"/>
      <c r="H97" s="191"/>
      <c r="I97" s="37"/>
      <c r="J97" s="228"/>
      <c r="K97" s="228"/>
      <c r="L97" s="37"/>
      <c r="M97" s="37"/>
      <c r="N97" s="37"/>
      <c r="O97" s="37"/>
      <c r="P97" s="37"/>
      <c r="Q97" s="37"/>
      <c r="R97" s="53"/>
      <c r="S97" s="91"/>
      <c r="T97" s="91"/>
      <c r="U97" s="91"/>
    </row>
    <row r="98" spans="1:21" s="89" customFormat="1">
      <c r="A98" s="173" t="s">
        <v>110</v>
      </c>
      <c r="B98" s="37"/>
      <c r="C98" s="37"/>
      <c r="D98" s="37"/>
      <c r="E98" s="37"/>
      <c r="F98" s="37"/>
      <c r="G98" s="37"/>
      <c r="H98" s="37"/>
      <c r="I98" s="37"/>
      <c r="J98" s="228"/>
      <c r="K98" s="228"/>
      <c r="L98" s="37"/>
      <c r="M98" s="37"/>
      <c r="N98" s="37"/>
      <c r="O98" s="37"/>
      <c r="P98" s="37"/>
      <c r="Q98" s="37"/>
      <c r="R98" s="53"/>
      <c r="S98" s="91"/>
      <c r="T98" s="91"/>
      <c r="U98" s="91"/>
    </row>
    <row r="99" spans="1:21" s="89" customFormat="1">
      <c r="A99" s="173" t="s">
        <v>127</v>
      </c>
      <c r="B99" s="37"/>
      <c r="C99" s="37"/>
      <c r="D99" s="37"/>
      <c r="E99" s="37"/>
      <c r="F99" s="37"/>
      <c r="G99" s="37"/>
      <c r="H99" s="37"/>
      <c r="I99" s="37"/>
      <c r="J99" s="228"/>
      <c r="K99" s="228"/>
      <c r="L99" s="37"/>
      <c r="M99" s="37"/>
      <c r="N99" s="37"/>
      <c r="O99" s="37"/>
      <c r="P99" s="37"/>
      <c r="Q99" s="37"/>
      <c r="R99" s="53"/>
      <c r="S99" s="91"/>
      <c r="T99" s="91"/>
      <c r="U99" s="91"/>
    </row>
    <row r="100" spans="1:21" s="89" customFormat="1" ht="15.75" thickBot="1">
      <c r="A100" s="174" t="s">
        <v>128</v>
      </c>
      <c r="B100" s="55"/>
      <c r="C100" s="55"/>
      <c r="D100" s="55"/>
      <c r="E100" s="55"/>
      <c r="F100" s="55"/>
      <c r="G100" s="55"/>
      <c r="H100" s="55"/>
      <c r="I100" s="55"/>
      <c r="J100" s="229"/>
      <c r="K100" s="229"/>
      <c r="L100" s="55"/>
      <c r="M100" s="55"/>
      <c r="N100" s="55"/>
      <c r="O100" s="55"/>
      <c r="P100" s="55"/>
      <c r="Q100" s="55"/>
      <c r="R100" s="56"/>
      <c r="S100" s="91"/>
      <c r="T100" s="91"/>
      <c r="U100" s="91"/>
    </row>
  </sheetData>
  <mergeCells count="3">
    <mergeCell ref="S5:T5"/>
    <mergeCell ref="D5:E5"/>
    <mergeCell ref="Q5:R5"/>
  </mergeCells>
  <conditionalFormatting sqref="D67">
    <cfRule type="expression" dxfId="548" priority="814">
      <formula>ISTEXT($D67)</formula>
    </cfRule>
    <cfRule type="expression" dxfId="547" priority="815">
      <formula>NOT(ISBLANK($D67))</formula>
    </cfRule>
  </conditionalFormatting>
  <conditionalFormatting sqref="E67">
    <cfRule type="expression" dxfId="546" priority="812">
      <formula>ISTEXT($E67)</formula>
    </cfRule>
    <cfRule type="expression" dxfId="545" priority="813">
      <formula>NOT(ISBLANK($E67))</formula>
    </cfRule>
  </conditionalFormatting>
  <conditionalFormatting sqref="G67">
    <cfRule type="expression" dxfId="544" priority="810">
      <formula>ISTEXT($G67)</formula>
    </cfRule>
    <cfRule type="expression" dxfId="543" priority="811">
      <formula>NOT(ISBLANK($G67))</formula>
    </cfRule>
  </conditionalFormatting>
  <conditionalFormatting sqref="I67">
    <cfRule type="expression" dxfId="542" priority="808">
      <formula>ISTEXT($I67)</formula>
    </cfRule>
    <cfRule type="expression" dxfId="541" priority="809">
      <formula>NOT(ISBLANK($I67))</formula>
    </cfRule>
  </conditionalFormatting>
  <conditionalFormatting sqref="H67">
    <cfRule type="expression" dxfId="540" priority="806">
      <formula>ISTEXT($H67)</formula>
    </cfRule>
    <cfRule type="expression" dxfId="539" priority="807">
      <formula>NOT(ISBLANK($H67))</formula>
    </cfRule>
  </conditionalFormatting>
  <conditionalFormatting sqref="J67">
    <cfRule type="expression" dxfId="538" priority="804">
      <formula>ISTEXT($J67)</formula>
    </cfRule>
    <cfRule type="expression" dxfId="537" priority="805">
      <formula>NOT(ISBLANK($J67))</formula>
    </cfRule>
  </conditionalFormatting>
  <conditionalFormatting sqref="K67">
    <cfRule type="expression" dxfId="536" priority="802">
      <formula>ISTEXT($K67)</formula>
    </cfRule>
    <cfRule type="expression" dxfId="535" priority="803">
      <formula>NOT(ISBLANK($K67))</formula>
    </cfRule>
  </conditionalFormatting>
  <conditionalFormatting sqref="L67">
    <cfRule type="expression" dxfId="534" priority="800">
      <formula>ISTEXT($L67)</formula>
    </cfRule>
    <cfRule type="expression" dxfId="533" priority="801">
      <formula>NOT(ISBLANK($L67))</formula>
    </cfRule>
  </conditionalFormatting>
  <conditionalFormatting sqref="M67">
    <cfRule type="expression" dxfId="532" priority="798">
      <formula>ISTEXT($M67)</formula>
    </cfRule>
    <cfRule type="expression" dxfId="531" priority="799">
      <formula>NOT(ISBLANK($M67))</formula>
    </cfRule>
  </conditionalFormatting>
  <conditionalFormatting sqref="N67">
    <cfRule type="expression" dxfId="530" priority="796">
      <formula>ISTEXT($N67)</formula>
    </cfRule>
    <cfRule type="expression" dxfId="529" priority="797">
      <formula>NOT(ISBLANK($N67))</formula>
    </cfRule>
  </conditionalFormatting>
  <conditionalFormatting sqref="O67">
    <cfRule type="expression" dxfId="528" priority="794">
      <formula>ISTEXT($O67)</formula>
    </cfRule>
    <cfRule type="expression" dxfId="527" priority="795">
      <formula>NOT(ISBLANK($O67))</formula>
    </cfRule>
  </conditionalFormatting>
  <conditionalFormatting sqref="P67">
    <cfRule type="expression" dxfId="526" priority="792">
      <formula>ISTEXT($P67)</formula>
    </cfRule>
    <cfRule type="expression" dxfId="525" priority="793">
      <formula>NOT(ISBLANK($P67))</formula>
    </cfRule>
  </conditionalFormatting>
  <conditionalFormatting sqref="Q67">
    <cfRule type="expression" dxfId="524" priority="790">
      <formula>ISTEXT($Q67)</formula>
    </cfRule>
    <cfRule type="expression" dxfId="523" priority="791">
      <formula>NOT(ISBLANK($Q67))</formula>
    </cfRule>
  </conditionalFormatting>
  <conditionalFormatting sqref="R67">
    <cfRule type="expression" dxfId="522" priority="788">
      <formula>ISTEXT($R67)</formula>
    </cfRule>
    <cfRule type="expression" dxfId="521" priority="789">
      <formula>NOT(ISBLANK($R67))</formula>
    </cfRule>
  </conditionalFormatting>
  <conditionalFormatting sqref="S67">
    <cfRule type="expression" dxfId="520" priority="784">
      <formula>ISTEXT($S67)</formula>
    </cfRule>
    <cfRule type="expression" dxfId="519" priority="785">
      <formula>NOT(ISBLANK($S67))</formula>
    </cfRule>
  </conditionalFormatting>
  <conditionalFormatting sqref="T67">
    <cfRule type="expression" dxfId="518" priority="782">
      <formula>ISTEXT($T67)</formula>
    </cfRule>
    <cfRule type="expression" dxfId="517" priority="783">
      <formula>NOT(ISBLANK($T67))</formula>
    </cfRule>
  </conditionalFormatting>
  <conditionalFormatting sqref="F67">
    <cfRule type="expression" dxfId="516" priority="777">
      <formula>OR(ISBLANK($H67),AND(ISBLANK($J67),ISBLANK($K67)))</formula>
    </cfRule>
  </conditionalFormatting>
  <conditionalFormatting sqref="D7:E66 H7:T66">
    <cfRule type="expression" dxfId="515" priority="414">
      <formula>NOT(ISBLANK($B7))</formula>
    </cfRule>
  </conditionalFormatting>
  <conditionalFormatting sqref="D7:D66">
    <cfRule type="expression" dxfId="514" priority="412">
      <formula>ISTEXT($D7)</formula>
    </cfRule>
    <cfRule type="expression" dxfId="513" priority="413">
      <formula>NOT(ISBLANK($D7))</formula>
    </cfRule>
  </conditionalFormatting>
  <conditionalFormatting sqref="E7:E66">
    <cfRule type="expression" dxfId="512" priority="410">
      <formula>ISTEXT($E7)</formula>
    </cfRule>
    <cfRule type="expression" dxfId="511" priority="411">
      <formula>NOT(ISBLANK($E7))</formula>
    </cfRule>
  </conditionalFormatting>
  <conditionalFormatting sqref="I7:I66">
    <cfRule type="expression" dxfId="510" priority="408">
      <formula>ISTEXT($I7)</formula>
    </cfRule>
    <cfRule type="expression" dxfId="509" priority="409">
      <formula>NOT(ISBLANK($I7))</formula>
    </cfRule>
  </conditionalFormatting>
  <conditionalFormatting sqref="H7:H66">
    <cfRule type="expression" dxfId="508" priority="406">
      <formula>ISTEXT($H7)</formula>
    </cfRule>
    <cfRule type="expression" dxfId="507" priority="407">
      <formula>NOT(ISBLANK($H7))</formula>
    </cfRule>
  </conditionalFormatting>
  <conditionalFormatting sqref="J7:J66">
    <cfRule type="expression" dxfId="506" priority="404">
      <formula>ISTEXT($J7)</formula>
    </cfRule>
    <cfRule type="expression" dxfId="505" priority="405">
      <formula>NOT(ISBLANK($J7))</formula>
    </cfRule>
  </conditionalFormatting>
  <conditionalFormatting sqref="K7:K66">
    <cfRule type="expression" dxfId="504" priority="402">
      <formula>ISTEXT($K7)</formula>
    </cfRule>
    <cfRule type="expression" dxfId="503" priority="403">
      <formula>NOT(ISBLANK($K7))</formula>
    </cfRule>
  </conditionalFormatting>
  <conditionalFormatting sqref="L7:L66">
    <cfRule type="expression" dxfId="502" priority="400">
      <formula>ISTEXT($L7)</formula>
    </cfRule>
    <cfRule type="expression" dxfId="501" priority="401">
      <formula>NOT(ISBLANK($L7))</formula>
    </cfRule>
  </conditionalFormatting>
  <conditionalFormatting sqref="M7:M66">
    <cfRule type="expression" dxfId="500" priority="398">
      <formula>ISTEXT($M7)</formula>
    </cfRule>
    <cfRule type="expression" dxfId="499" priority="399">
      <formula>NOT(ISBLANK($M7))</formula>
    </cfRule>
  </conditionalFormatting>
  <conditionalFormatting sqref="N7:N66">
    <cfRule type="expression" dxfId="498" priority="396">
      <formula>ISTEXT($N7)</formula>
    </cfRule>
    <cfRule type="expression" dxfId="497" priority="397">
      <formula>NOT(ISBLANK($N7))</formula>
    </cfRule>
  </conditionalFormatting>
  <conditionalFormatting sqref="O7:O66">
    <cfRule type="expression" dxfId="496" priority="394">
      <formula>ISTEXT($O7)</formula>
    </cfRule>
    <cfRule type="expression" dxfId="495" priority="395">
      <formula>NOT(ISBLANK($O7))</formula>
    </cfRule>
  </conditionalFormatting>
  <conditionalFormatting sqref="P7:P66">
    <cfRule type="expression" dxfId="494" priority="392">
      <formula>ISTEXT($P7)</formula>
    </cfRule>
    <cfRule type="expression" dxfId="493" priority="393">
      <formula>NOT(ISBLANK($P7))</formula>
    </cfRule>
  </conditionalFormatting>
  <conditionalFormatting sqref="Q7:Q66">
    <cfRule type="expression" dxfId="492" priority="390">
      <formula>ISTEXT($Q7)</formula>
    </cfRule>
    <cfRule type="expression" dxfId="491" priority="391">
      <formula>NOT(ISBLANK($Q7))</formula>
    </cfRule>
  </conditionalFormatting>
  <conditionalFormatting sqref="R7:R66">
    <cfRule type="expression" dxfId="490" priority="388">
      <formula>ISTEXT($R7)</formula>
    </cfRule>
    <cfRule type="expression" dxfId="489" priority="389">
      <formula>NOT(ISBLANK($R7))</formula>
    </cfRule>
  </conditionalFormatting>
  <conditionalFormatting sqref="S7:S66">
    <cfRule type="expression" dxfId="488" priority="384">
      <formula>ISTEXT($S7)</formula>
    </cfRule>
    <cfRule type="expression" dxfId="487" priority="385">
      <formula>NOT(ISBLANK($S7))</formula>
    </cfRule>
  </conditionalFormatting>
  <conditionalFormatting sqref="T7:T66">
    <cfRule type="expression" dxfId="486" priority="382">
      <formula>ISTEXT($T7)</formula>
    </cfRule>
    <cfRule type="expression" dxfId="485" priority="383">
      <formula>NOT(ISBLANK($T7))</formula>
    </cfRule>
  </conditionalFormatting>
  <conditionalFormatting sqref="C7:C66">
    <cfRule type="containsText" dxfId="484" priority="379" operator="containsText" text="Y">
      <formula>NOT(ISERROR(SEARCH("Y",C7)))</formula>
    </cfRule>
  </conditionalFormatting>
  <conditionalFormatting sqref="F19:F66">
    <cfRule type="expression" dxfId="483" priority="103">
      <formula>OR(ISBLANK($H19),AND(ISBLANK($J19),ISBLANK($K19)))</formula>
    </cfRule>
  </conditionalFormatting>
  <conditionalFormatting sqref="G19:G66">
    <cfRule type="expression" dxfId="482" priority="102">
      <formula>OR(ISBLANK($I19),AND(ISBLANK($J19),ISBLANK($K19)))</formula>
    </cfRule>
  </conditionalFormatting>
  <conditionalFormatting sqref="F35:F46">
    <cfRule type="expression" dxfId="481" priority="49">
      <formula>OR(ISBLANK($H35),AND(ISBLANK($J35),ISBLANK($K35)))</formula>
    </cfRule>
  </conditionalFormatting>
  <conditionalFormatting sqref="G35:G46">
    <cfRule type="expression" dxfId="480" priority="48">
      <formula>OR(ISBLANK($I35),AND(ISBLANK($J35),ISBLANK($K35)))</formula>
    </cfRule>
  </conditionalFormatting>
  <conditionalFormatting sqref="F7:F18">
    <cfRule type="expression" dxfId="479" priority="5">
      <formula>OR(ISBLANK($H7),AND(ISBLANK($J7),ISBLANK($K7)))</formula>
    </cfRule>
  </conditionalFormatting>
  <conditionalFormatting sqref="G7:G18">
    <cfRule type="expression" dxfId="478" priority="4">
      <formula>OR(ISBLANK($I7),AND(ISBLANK($J7),ISBLANK($K7)))</formula>
    </cfRule>
  </conditionalFormatting>
  <conditionalFormatting sqref="U7:U66">
    <cfRule type="expression" dxfId="477" priority="821">
      <formula>ISTEXT($U7)</formula>
    </cfRule>
    <cfRule type="expression" dxfId="476" priority="822">
      <formula>NOT(ISBLANK($U7))</formula>
    </cfRule>
    <cfRule type="expression" dxfId="475" priority="823">
      <formula>NOT(ISBLANK($B7))</formula>
    </cfRule>
  </conditionalFormatting>
  <conditionalFormatting sqref="V7:V66">
    <cfRule type="expression" dxfId="474" priority="3">
      <formula>NOT(ISBLANK($B7))</formula>
    </cfRule>
  </conditionalFormatting>
  <conditionalFormatting sqref="V7:V66">
    <cfRule type="expression" dxfId="473" priority="1">
      <formula>ISTEXT($P7)</formula>
    </cfRule>
    <cfRule type="expression" dxfId="472" priority="2">
      <formula>NOT(ISBLANK($P7))</formula>
    </cfRule>
  </conditionalFormatting>
  <pageMargins left="0.25" right="0.25" top="0.75" bottom="0.75" header="0.3" footer="0.3"/>
  <pageSetup scale="31" orientation="landscape" r:id="rId1"/>
  <legacyDrawing r:id="rId2"/>
</worksheet>
</file>

<file path=xl/worksheets/sheet4.xml><?xml version="1.0" encoding="utf-8"?>
<worksheet xmlns="http://schemas.openxmlformats.org/spreadsheetml/2006/main" xmlns:r="http://schemas.openxmlformats.org/officeDocument/2006/relationships">
  <sheetPr codeName="Sheet8">
    <pageSetUpPr fitToPage="1"/>
  </sheetPr>
  <dimension ref="A1:T82"/>
  <sheetViews>
    <sheetView zoomScaleNormal="100" workbookViewId="0">
      <selection activeCell="R26" sqref="R26"/>
    </sheetView>
  </sheetViews>
  <sheetFormatPr defaultRowHeight="15"/>
  <cols>
    <col min="1" max="1" width="16" style="4" customWidth="1"/>
    <col min="2" max="2" width="10.85546875" style="4" customWidth="1"/>
    <col min="3" max="3" width="8.85546875" style="82" customWidth="1"/>
    <col min="4" max="5" width="6.42578125" style="4" customWidth="1"/>
    <col min="6" max="18" width="6.28515625" style="4" customWidth="1"/>
    <col min="19" max="16384" width="9.140625" style="4"/>
  </cols>
  <sheetData>
    <row r="1" spans="1:18" ht="19.5" customHeight="1" thickBot="1">
      <c r="A1" s="137" t="s">
        <v>15</v>
      </c>
      <c r="B1" s="137"/>
      <c r="C1" s="137"/>
      <c r="D1" s="137"/>
      <c r="E1" s="137"/>
      <c r="F1" s="137"/>
      <c r="G1" s="137"/>
      <c r="H1" s="137"/>
      <c r="I1" s="137"/>
      <c r="J1" s="137"/>
      <c r="M1" s="36"/>
      <c r="N1" s="36"/>
      <c r="O1" s="36"/>
      <c r="P1" s="36"/>
      <c r="Q1" s="36"/>
    </row>
    <row r="2" spans="1:18" s="38" customFormat="1" ht="15.75" customHeight="1">
      <c r="A2" s="131" t="str">
        <f>'Eff Conc.'!A2</f>
        <v>Shell Martinez Refinery</v>
      </c>
      <c r="B2" s="132"/>
      <c r="C2" s="132"/>
      <c r="D2" s="132"/>
      <c r="E2" s="132"/>
      <c r="F2" s="132"/>
      <c r="G2" s="132"/>
      <c r="H2" s="132"/>
      <c r="I2" s="132"/>
      <c r="J2" s="133"/>
      <c r="M2" s="14"/>
      <c r="N2" s="14"/>
      <c r="O2" s="14"/>
      <c r="P2" s="14"/>
      <c r="Q2" s="14"/>
    </row>
    <row r="3" spans="1:18" s="38" customFormat="1" ht="16.5" customHeight="1" thickBot="1">
      <c r="A3" s="134" t="str">
        <f>'Eff Conc.'!A3</f>
        <v>Michael Armour, Senior Engineer, 925.313.3886, michael.armour@shell.com</v>
      </c>
      <c r="B3" s="135"/>
      <c r="C3" s="135"/>
      <c r="D3" s="135"/>
      <c r="E3" s="135"/>
      <c r="F3" s="135"/>
      <c r="G3" s="135"/>
      <c r="H3" s="135"/>
      <c r="I3" s="135"/>
      <c r="J3" s="136"/>
      <c r="M3" s="14"/>
      <c r="N3" s="14"/>
      <c r="O3" s="14"/>
      <c r="P3" s="14"/>
      <c r="Q3" s="14"/>
    </row>
    <row r="4" spans="1:18" ht="15" customHeight="1" thickBot="1">
      <c r="D4" s="7"/>
      <c r="E4" s="7"/>
      <c r="F4" s="7"/>
      <c r="G4" s="7"/>
      <c r="H4" s="7"/>
      <c r="I4" s="7"/>
      <c r="J4" s="7"/>
      <c r="K4" s="7"/>
      <c r="L4" s="7"/>
      <c r="M4" s="7"/>
      <c r="N4" s="7"/>
      <c r="O4" s="7"/>
      <c r="P4" s="7"/>
      <c r="Q4" s="7"/>
    </row>
    <row r="5" spans="1:18" ht="39">
      <c r="A5" s="20" t="s">
        <v>83</v>
      </c>
      <c r="B5" s="11" t="s">
        <v>0</v>
      </c>
      <c r="C5" s="68" t="s">
        <v>57</v>
      </c>
      <c r="D5" s="274" t="s">
        <v>13</v>
      </c>
      <c r="E5" s="275"/>
      <c r="F5" s="9" t="s">
        <v>37</v>
      </c>
      <c r="G5" s="5" t="s">
        <v>38</v>
      </c>
      <c r="H5" s="6" t="s">
        <v>39</v>
      </c>
      <c r="I5" s="6" t="s">
        <v>40</v>
      </c>
      <c r="J5" s="6" t="s">
        <v>41</v>
      </c>
      <c r="K5" s="6" t="s">
        <v>53</v>
      </c>
      <c r="L5" s="6" t="s">
        <v>42</v>
      </c>
      <c r="M5" s="6" t="s">
        <v>43</v>
      </c>
      <c r="N5" s="6" t="s">
        <v>44</v>
      </c>
      <c r="O5" s="6" t="s">
        <v>45</v>
      </c>
      <c r="P5" s="6" t="s">
        <v>46</v>
      </c>
      <c r="Q5" s="6" t="s">
        <v>47</v>
      </c>
      <c r="R5" s="5" t="s">
        <v>158</v>
      </c>
    </row>
    <row r="6" spans="1:18" ht="46.5">
      <c r="A6" s="81"/>
      <c r="B6" s="16" t="s">
        <v>32</v>
      </c>
      <c r="C6" s="69"/>
      <c r="D6" s="17" t="s">
        <v>14</v>
      </c>
      <c r="E6" s="18" t="s">
        <v>10</v>
      </c>
      <c r="F6" s="44"/>
      <c r="G6" s="45"/>
      <c r="H6" s="19"/>
      <c r="I6" s="19"/>
      <c r="J6" s="19"/>
      <c r="K6" s="19"/>
      <c r="L6" s="19"/>
      <c r="M6" s="19"/>
      <c r="N6" s="19"/>
      <c r="O6" s="19"/>
      <c r="P6" s="248" t="s">
        <v>151</v>
      </c>
      <c r="Q6" s="19"/>
      <c r="R6" s="256" t="s">
        <v>151</v>
      </c>
    </row>
    <row r="7" spans="1:18" ht="15" customHeight="1">
      <c r="A7" s="230" t="str">
        <f>'Eff Conc.'!A7</f>
        <v>Q3 2012</v>
      </c>
      <c r="B7" s="71">
        <f>'Eff Conc.'!B7</f>
        <v>41096</v>
      </c>
      <c r="C7" s="103" t="str">
        <f>'Eff Conc.'!C7</f>
        <v>N</v>
      </c>
      <c r="D7" s="187">
        <f>'Eff Conc.'!D7</f>
        <v>6.78</v>
      </c>
      <c r="E7" s="187">
        <f>'Eff Conc.'!E7</f>
        <v>7.15</v>
      </c>
      <c r="F7" s="218">
        <f>IF(OR('Eff Conc.'!F7=0,'Eff Conc.'!F7=""), " ", 'Eff Conc.'!$D7*'Eff Conc.'!F7*3.78)</f>
        <v>209.12774400000001</v>
      </c>
      <c r="G7" s="218">
        <f>IF(OR('Eff Conc.'!G7=0,'Eff Conc.'!G7=""), " ", 'Eff Conc.'!$D7*'Eff Conc.'!G7*3.78)</f>
        <v>214.25342399999997</v>
      </c>
      <c r="H7" s="218">
        <f>IF('Eff Conc.'!H7="", " ", 'Eff Conc.'!$D7*'Eff Conc.'!H7*3.78)</f>
        <v>46.131120000000003</v>
      </c>
      <c r="I7" s="218">
        <f>IF('Eff Conc.'!I7="", " ", 'Eff Conc.'!$D7*'Eff Conc.'!I7*3.78)</f>
        <v>51.256799999999998</v>
      </c>
      <c r="J7" s="218">
        <f>IF('Eff Conc.'!J7="", " ", 'Eff Conc.'!$D7*'Eff Conc.'!J7*3.78)</f>
        <v>156.33323999999999</v>
      </c>
      <c r="K7" s="218">
        <f>IF('Eff Conc.'!K7="", " ", 'Eff Conc.'!$E7*'Eff Conc.'!K7*3.78)</f>
        <v>7.0270200000000003</v>
      </c>
      <c r="L7" s="218">
        <f>IF('Eff Conc.'!L7="", " ", 'Eff Conc.'!$D7*'Eff Conc.'!L7*3.78)</f>
        <v>13.070484</v>
      </c>
      <c r="M7" s="260" t="str">
        <f>IF('Eff Conc.'!M7="", " ", 'Eff Conc.'!$D7*'Eff Conc.'!M7*3.78)</f>
        <v xml:space="preserve"> </v>
      </c>
      <c r="N7" s="218">
        <f>IF('Eff Conc.'!N7="", " ", 'Eff Conc.'!$D7*'Eff Conc.'!N7*3.78)</f>
        <v>3.8442599999999993</v>
      </c>
      <c r="O7" s="218">
        <f>IF('Eff Conc.'!O7="", " ", 'Eff Conc.'!$D7*'Eff Conc.'!O7*3.78)</f>
        <v>4.6131119999999992</v>
      </c>
      <c r="P7" s="218">
        <f>IF('Eff Conc.'!P7="", " ", 'Eff Conc.'!$E7*'Eff Conc.'!P7*3.78)</f>
        <v>0.40540499999999996</v>
      </c>
      <c r="Q7" s="218">
        <f>IF('Eff Conc.'!U7="", " ", 'Eff Conc.'!$D7*'Eff Conc.'!U7*3.78)</f>
        <v>82.01088</v>
      </c>
      <c r="R7" s="257">
        <f>IF('Eff Conc.'!V7="", " ", 'Eff Conc.'!$E7*'Eff Conc.'!V7*3.78)</f>
        <v>0.83783700000000005</v>
      </c>
    </row>
    <row r="8" spans="1:18">
      <c r="A8" s="230" t="str">
        <f>'Eff Conc.'!A8</f>
        <v>Q3 2012</v>
      </c>
      <c r="B8" s="71">
        <f>'Eff Conc.'!B8</f>
        <v>41130</v>
      </c>
      <c r="C8" s="103" t="str">
        <f>'Eff Conc.'!C8</f>
        <v>N</v>
      </c>
      <c r="D8" s="187">
        <f>'Eff Conc.'!D8</f>
        <v>6.29</v>
      </c>
      <c r="E8" s="187">
        <f>'Eff Conc.'!E8</f>
        <v>0</v>
      </c>
      <c r="F8" s="218">
        <f>IF(OR('Eff Conc.'!F8=0,'Eff Conc.'!F8=""), " ", 'Eff Conc.'!$D8*'Eff Conc.'!F8*3.78)</f>
        <v>143.5131432</v>
      </c>
      <c r="G8" s="218">
        <f>IF(OR('Eff Conc.'!G8=0,'Eff Conc.'!G8=""), " ", 'Eff Conc.'!$D8*'Eff Conc.'!G8*3.78)</f>
        <v>134.0026632</v>
      </c>
      <c r="H8" s="218">
        <f>IF('Eff Conc.'!H8="", " ", 'Eff Conc.'!$D8*'Eff Conc.'!H8*3.78)</f>
        <v>123.63623999999999</v>
      </c>
      <c r="I8" s="218">
        <f>IF('Eff Conc.'!I8="", " ", 'Eff Conc.'!$D8*'Eff Conc.'!I8*3.78)</f>
        <v>114.12576</v>
      </c>
      <c r="J8" s="218">
        <f>IF('Eff Conc.'!J8="", " ", 'Eff Conc.'!$D8*'Eff Conc.'!J8*3.78)</f>
        <v>18.307673999999999</v>
      </c>
      <c r="K8" s="218">
        <f>IF('Eff Conc.'!K8="", " ", 'Eff Conc.'!$D8*'Eff Conc.'!K8*3.78)</f>
        <v>1.5692291999999999</v>
      </c>
      <c r="L8" s="218">
        <f>IF('Eff Conc.'!L8="", " ", 'Eff Conc.'!$D8*'Eff Conc.'!L8*3.78)</f>
        <v>73.706220000000002</v>
      </c>
      <c r="M8" s="260" t="str">
        <f>IF('Eff Conc.'!M8="", " ", 'Eff Conc.'!$D8*'Eff Conc.'!M8*3.78)</f>
        <v xml:space="preserve"> </v>
      </c>
      <c r="N8" s="218">
        <f>IF('Eff Conc.'!N8="", " ", 'Eff Conc.'!$D8*'Eff Conc.'!N8*3.78)</f>
        <v>3.0909059999999999</v>
      </c>
      <c r="O8" s="218">
        <f>IF('Eff Conc.'!O8="", " ", 'Eff Conc.'!$D8*'Eff Conc.'!O8*3.78)</f>
        <v>2.6153819999999999</v>
      </c>
      <c r="P8" s="218" t="str">
        <f>IF('Eff Conc.'!P8="", " ", 'Eff Conc.'!$E8*'Eff Conc.'!P8*3.78)</f>
        <v xml:space="preserve"> </v>
      </c>
      <c r="Q8" s="218">
        <f>IF('Eff Conc.'!U8="", " ", 'Eff Conc.'!$D8*'Eff Conc.'!U8*3.78)</f>
        <v>73.706220000000002</v>
      </c>
      <c r="R8" s="257" t="str">
        <f>IF('Eff Conc.'!V8="", " ", 'Eff Conc.'!$E8*'Eff Conc.'!V8*3.78)</f>
        <v xml:space="preserve"> </v>
      </c>
    </row>
    <row r="9" spans="1:18">
      <c r="A9" s="230" t="str">
        <f>'Eff Conc.'!A9</f>
        <v>Q3 2012</v>
      </c>
      <c r="B9" s="71">
        <f>'Eff Conc.'!B9</f>
        <v>41138</v>
      </c>
      <c r="C9" s="103" t="str">
        <f>'Eff Conc.'!C9</f>
        <v>N</v>
      </c>
      <c r="D9" s="187">
        <f>'Eff Conc.'!D9</f>
        <v>0</v>
      </c>
      <c r="E9" s="187">
        <f>'Eff Conc.'!E9</f>
        <v>7.22</v>
      </c>
      <c r="F9" s="218" t="str">
        <f>IF(OR('Eff Conc.'!F9=0,'Eff Conc.'!F9=""), " ", 'Eff Conc.'!$D9*'Eff Conc.'!F9*3.78)</f>
        <v xml:space="preserve"> </v>
      </c>
      <c r="G9" s="218" t="str">
        <f>IF(OR('Eff Conc.'!G9=0,'Eff Conc.'!G9=""), " ", 'Eff Conc.'!$D9*'Eff Conc.'!G9*3.78)</f>
        <v xml:space="preserve"> </v>
      </c>
      <c r="H9" s="218" t="str">
        <f>IF('Eff Conc.'!H9="", " ", 'Eff Conc.'!$D9*'Eff Conc.'!H9*3.78)</f>
        <v xml:space="preserve"> </v>
      </c>
      <c r="I9" s="218" t="str">
        <f>IF('Eff Conc.'!I9="", " ", 'Eff Conc.'!$D9*'Eff Conc.'!I9*3.78)</f>
        <v xml:space="preserve"> </v>
      </c>
      <c r="J9" s="218" t="str">
        <f>IF('Eff Conc.'!J9="", " ", 'Eff Conc.'!$D9*'Eff Conc.'!J9*3.78)</f>
        <v xml:space="preserve"> </v>
      </c>
      <c r="K9" s="218" t="str">
        <f>IF('Eff Conc.'!K9="", " ", 'Eff Conc.'!$D9*'Eff Conc.'!K9*3.78)</f>
        <v xml:space="preserve"> </v>
      </c>
      <c r="L9" s="218" t="str">
        <f>IF('Eff Conc.'!L9="", " ", 'Eff Conc.'!$D9*'Eff Conc.'!L9*3.78)</f>
        <v xml:space="preserve"> </v>
      </c>
      <c r="M9" s="260" t="str">
        <f>IF('Eff Conc.'!M9="", " ", 'Eff Conc.'!$D9*'Eff Conc.'!M9*3.78)</f>
        <v xml:space="preserve"> </v>
      </c>
      <c r="N9" s="218" t="str">
        <f>IF('Eff Conc.'!N9="", " ", 'Eff Conc.'!$D9*'Eff Conc.'!N9*3.78)</f>
        <v xml:space="preserve"> </v>
      </c>
      <c r="O9" s="218" t="str">
        <f>IF('Eff Conc.'!O9="", " ", 'Eff Conc.'!$D9*'Eff Conc.'!O9*3.78)</f>
        <v xml:space="preserve"> </v>
      </c>
      <c r="P9" s="218">
        <f>IF('Eff Conc.'!P9="", " ", 'Eff Conc.'!$E9*'Eff Conc.'!P9*3.78)</f>
        <v>0.1637496</v>
      </c>
      <c r="Q9" s="218" t="str">
        <f>IF('Eff Conc.'!U9="", " ", 'Eff Conc.'!$D9*'Eff Conc.'!U9*3.78)</f>
        <v xml:space="preserve"> </v>
      </c>
      <c r="R9" s="257">
        <f>IF('Eff Conc.'!V9="", " ", 'Eff Conc.'!$E9*'Eff Conc.'!V9*3.78)</f>
        <v>0.21833279999999999</v>
      </c>
    </row>
    <row r="10" spans="1:18" ht="15" customHeight="1">
      <c r="A10" s="230" t="str">
        <f>'Eff Conc.'!A10</f>
        <v>Q3 2012</v>
      </c>
      <c r="B10" s="71">
        <f>'Eff Conc.'!B10</f>
        <v>41164</v>
      </c>
      <c r="C10" s="103" t="str">
        <f>'Eff Conc.'!C10</f>
        <v>N</v>
      </c>
      <c r="D10" s="187">
        <f>'Eff Conc.'!D10</f>
        <v>5.23</v>
      </c>
      <c r="E10" s="187">
        <f>'Eff Conc.'!E10</f>
        <v>3.65</v>
      </c>
      <c r="F10" s="218">
        <f>IF(OR('Eff Conc.'!F10=0,'Eff Conc.'!F10=""), " ", 'Eff Conc.'!$D10*'Eff Conc.'!F10*3.78)</f>
        <v>96.316516800000002</v>
      </c>
      <c r="G10" s="218">
        <f>IF(OR('Eff Conc.'!G10=0,'Eff Conc.'!G10=""), " ", 'Eff Conc.'!$D10*'Eff Conc.'!G10*3.78)</f>
        <v>92.362636800000004</v>
      </c>
      <c r="H10" s="218">
        <f>IF('Eff Conc.'!H10="", " ", 'Eff Conc.'!$D10*'Eff Conc.'!H10*3.78)</f>
        <v>59.308199999999999</v>
      </c>
      <c r="I10" s="218">
        <f>IF('Eff Conc.'!I10="", " ", 'Eff Conc.'!$D10*'Eff Conc.'!I10*3.78)</f>
        <v>55.354319999999994</v>
      </c>
      <c r="J10" s="218">
        <f>IF('Eff Conc.'!J10="", " ", 'Eff Conc.'!$D10*'Eff Conc.'!J10*3.78)</f>
        <v>35.584920000000004</v>
      </c>
      <c r="K10" s="218">
        <f>IF('Eff Conc.'!K10="", " ", 'Eff Conc.'!$D10*'Eff Conc.'!K10*3.78)</f>
        <v>1.4233967999999999</v>
      </c>
      <c r="L10" s="218">
        <f>IF('Eff Conc.'!L10="", " ", 'Eff Conc.'!$D10*'Eff Conc.'!L10*3.78)</f>
        <v>39.538800000000002</v>
      </c>
      <c r="M10" s="260" t="str">
        <f>IF('Eff Conc.'!M10="", " ", 'Eff Conc.'!$D10*'Eff Conc.'!M10*3.78)</f>
        <v xml:space="preserve"> </v>
      </c>
      <c r="N10" s="218">
        <f>IF('Eff Conc.'!N10="", " ", 'Eff Conc.'!$D10*'Eff Conc.'!N10*3.78)</f>
        <v>1.6210908000000002</v>
      </c>
      <c r="O10" s="218">
        <f>IF('Eff Conc.'!O10="", " ", 'Eff Conc.'!$D10*'Eff Conc.'!O10*3.78)</f>
        <v>1.0477782</v>
      </c>
      <c r="P10" s="218">
        <f>IF('Eff Conc.'!P10="", " ", 'Eff Conc.'!$E10*'Eff Conc.'!P10*3.78)</f>
        <v>8.2781999999999994E-2</v>
      </c>
      <c r="Q10" s="218">
        <f>IF('Eff Conc.'!U10="", " ", 'Eff Conc.'!$D10*'Eff Conc.'!U10*3.78)</f>
        <v>57.33126</v>
      </c>
      <c r="R10" s="257">
        <f>IF('Eff Conc.'!V10="", " ", 'Eff Conc.'!$E10*'Eff Conc.'!V10*3.78)</f>
        <v>0.13796999999999998</v>
      </c>
    </row>
    <row r="11" spans="1:18">
      <c r="A11" s="230" t="str">
        <f>'Eff Conc.'!A11</f>
        <v>Q4 2012</v>
      </c>
      <c r="B11" s="71">
        <f>'Eff Conc.'!B11</f>
        <v>41194</v>
      </c>
      <c r="C11" s="103" t="str">
        <f>'Eff Conc.'!C11</f>
        <v>N</v>
      </c>
      <c r="D11" s="187">
        <f>'Eff Conc.'!D11</f>
        <v>3.25</v>
      </c>
      <c r="E11" s="187">
        <f>'Eff Conc.'!E11</f>
        <v>0</v>
      </c>
      <c r="F11" s="218">
        <f>IF(OR('Eff Conc.'!F11=0,'Eff Conc.'!F11=""), " ", 'Eff Conc.'!$D11*'Eff Conc.'!F11*3.78)</f>
        <v>81.572400000000002</v>
      </c>
      <c r="G11" s="218">
        <f>IF(OR('Eff Conc.'!G11=0,'Eff Conc.'!G11=""), " ", 'Eff Conc.'!$D11*'Eff Conc.'!G11*3.78)</f>
        <v>80.343900000000005</v>
      </c>
      <c r="H11" s="218">
        <f>IF('Eff Conc.'!H11="", " ", 'Eff Conc.'!$D11*'Eff Conc.'!H11*3.78)</f>
        <v>79.852499999999992</v>
      </c>
      <c r="I11" s="218">
        <f>IF('Eff Conc.'!I11="", " ", 'Eff Conc.'!$D11*'Eff Conc.'!I11*3.78)</f>
        <v>78.623999999999995</v>
      </c>
      <c r="J11" s="218">
        <f>IF('Eff Conc.'!J11="", " ", 'Eff Conc.'!$D11*'Eff Conc.'!J11*3.78)</f>
        <v>1.019655</v>
      </c>
      <c r="K11" s="218">
        <f>IF('Eff Conc.'!K11="", " ", 'Eff Conc.'!$D11*'Eff Conc.'!K11*3.78)</f>
        <v>0.70024500000000001</v>
      </c>
      <c r="L11" s="218">
        <f>IF('Eff Conc.'!L11="", " ", 'Eff Conc.'!$D11*'Eff Conc.'!L11*3.78)</f>
        <v>66.338999999999999</v>
      </c>
      <c r="M11" s="260" t="str">
        <f>IF('Eff Conc.'!M11="", " ", 'Eff Conc.'!$D11*'Eff Conc.'!M11*3.78)</f>
        <v xml:space="preserve"> </v>
      </c>
      <c r="N11" s="218">
        <f>IF('Eff Conc.'!N11="", " ", 'Eff Conc.'!$D11*'Eff Conc.'!N11*3.78)</f>
        <v>2.7026999999999997</v>
      </c>
      <c r="O11" s="218">
        <f>IF('Eff Conc.'!O11="", " ", 'Eff Conc.'!$D11*'Eff Conc.'!O11*3.78)</f>
        <v>1.044225</v>
      </c>
      <c r="P11" s="218" t="str">
        <f>IF('Eff Conc.'!P11="", " ", 'Eff Conc.'!$E11*'Eff Conc.'!P11*3.78)</f>
        <v xml:space="preserve"> </v>
      </c>
      <c r="Q11" s="218">
        <f>IF('Eff Conc.'!U11="", " ", 'Eff Conc.'!$D11*'Eff Conc.'!U11*3.78)</f>
        <v>128.99250000000001</v>
      </c>
      <c r="R11" s="257" t="str">
        <f>IF('Eff Conc.'!V11="", " ", 'Eff Conc.'!$E11*'Eff Conc.'!V11*3.78)</f>
        <v xml:space="preserve"> </v>
      </c>
    </row>
    <row r="12" spans="1:18" s="12" customFormat="1">
      <c r="A12" s="230" t="str">
        <f>'Eff Conc.'!A12</f>
        <v>Q4 2012</v>
      </c>
      <c r="B12" s="71">
        <f>'Eff Conc.'!B12</f>
        <v>41195</v>
      </c>
      <c r="C12" s="103" t="str">
        <f>'Eff Conc.'!C12</f>
        <v>N</v>
      </c>
      <c r="D12" s="187">
        <f>'Eff Conc.'!D12</f>
        <v>0</v>
      </c>
      <c r="E12" s="187">
        <f>'Eff Conc.'!E12</f>
        <v>4.5</v>
      </c>
      <c r="F12" s="218" t="str">
        <f>IF(OR('Eff Conc.'!F12=0,'Eff Conc.'!F12=""), " ", 'Eff Conc.'!$D12*'Eff Conc.'!F12*3.78)</f>
        <v xml:space="preserve"> </v>
      </c>
      <c r="G12" s="218" t="str">
        <f>IF(OR('Eff Conc.'!G12=0,'Eff Conc.'!G12=""), " ", 'Eff Conc.'!$D12*'Eff Conc.'!G12*3.78)</f>
        <v xml:space="preserve"> </v>
      </c>
      <c r="H12" s="218" t="str">
        <f>IF('Eff Conc.'!H12="", " ", 'Eff Conc.'!$D12*'Eff Conc.'!H12*3.78)</f>
        <v xml:space="preserve"> </v>
      </c>
      <c r="I12" s="218" t="str">
        <f>IF('Eff Conc.'!I12="", " ", 'Eff Conc.'!$D12*'Eff Conc.'!I12*3.78)</f>
        <v xml:space="preserve"> </v>
      </c>
      <c r="J12" s="218" t="str">
        <f>IF('Eff Conc.'!J12="", " ", 'Eff Conc.'!$D12*'Eff Conc.'!J12*3.78)</f>
        <v xml:space="preserve"> </v>
      </c>
      <c r="K12" s="218" t="str">
        <f>IF('Eff Conc.'!K12="", " ", 'Eff Conc.'!$D12*'Eff Conc.'!K12*3.78)</f>
        <v xml:space="preserve"> </v>
      </c>
      <c r="L12" s="218" t="str">
        <f>IF('Eff Conc.'!L12="", " ", 'Eff Conc.'!$D12*'Eff Conc.'!L12*3.78)</f>
        <v xml:space="preserve"> </v>
      </c>
      <c r="M12" s="260" t="str">
        <f>IF('Eff Conc.'!M12="", " ", 'Eff Conc.'!$D12*'Eff Conc.'!M12*3.78)</f>
        <v xml:space="preserve"> </v>
      </c>
      <c r="N12" s="218" t="str">
        <f>IF('Eff Conc.'!N12="", " ", 'Eff Conc.'!$D12*'Eff Conc.'!N12*3.78)</f>
        <v xml:space="preserve"> </v>
      </c>
      <c r="O12" s="218" t="str">
        <f>IF('Eff Conc.'!O12="", " ", 'Eff Conc.'!$D12*'Eff Conc.'!O12*3.78)</f>
        <v xml:space="preserve"> </v>
      </c>
      <c r="P12" s="218">
        <f>IF('Eff Conc.'!P12="", " ", 'Eff Conc.'!$E12*'Eff Conc.'!P12*3.78)</f>
        <v>0.35720999999999997</v>
      </c>
      <c r="Q12" s="218" t="str">
        <f>IF('Eff Conc.'!U12="", " ", 'Eff Conc.'!$D12*'Eff Conc.'!U12*3.78)</f>
        <v xml:space="preserve"> </v>
      </c>
      <c r="R12" s="257">
        <f>IF('Eff Conc.'!V12="", " ", 'Eff Conc.'!$E12*'Eff Conc.'!V12*3.78)</f>
        <v>1.2757499999999997</v>
      </c>
    </row>
    <row r="13" spans="1:18">
      <c r="A13" s="230" t="str">
        <f>'Eff Conc.'!A13</f>
        <v>Q4 2012</v>
      </c>
      <c r="B13" s="71">
        <f>'Eff Conc.'!B13</f>
        <v>41229</v>
      </c>
      <c r="C13" s="103" t="str">
        <f>'Eff Conc.'!C13</f>
        <v>N</v>
      </c>
      <c r="D13" s="187">
        <f>'Eff Conc.'!D13</f>
        <v>7.2</v>
      </c>
      <c r="E13" s="187">
        <f>'Eff Conc.'!E13</f>
        <v>6.92</v>
      </c>
      <c r="F13" s="218">
        <f>IF(OR('Eff Conc.'!F13=0,'Eff Conc.'!F13=""), " ", 'Eff Conc.'!$D13*'Eff Conc.'!F13*3.78)</f>
        <v>235.41839999999996</v>
      </c>
      <c r="G13" s="218">
        <f>IF(OR('Eff Conc.'!G13=0,'Eff Conc.'!G13=""), " ", 'Eff Conc.'!$D13*'Eff Conc.'!G13*3.78)</f>
        <v>221.81039999999996</v>
      </c>
      <c r="H13" s="218">
        <f>IF('Eff Conc.'!H13="", " ", 'Eff Conc.'!$D13*'Eff Conc.'!H13*3.78)</f>
        <v>92.534399999999991</v>
      </c>
      <c r="I13" s="218">
        <f>IF('Eff Conc.'!I13="", " ", 'Eff Conc.'!$D13*'Eff Conc.'!I13*3.78)</f>
        <v>78.926399999999987</v>
      </c>
      <c r="J13" s="218">
        <f>IF('Eff Conc.'!J13="", " ", 'Eff Conc.'!$D13*'Eff Conc.'!J13*3.78)</f>
        <v>130.63679999999999</v>
      </c>
      <c r="K13" s="218">
        <f>IF('Eff Conc.'!K13="", " ", 'Eff Conc.'!$D13*'Eff Conc.'!K13*3.78)</f>
        <v>12.247199999999999</v>
      </c>
      <c r="L13" s="218">
        <f>IF('Eff Conc.'!L13="", " ", 'Eff Conc.'!$D13*'Eff Conc.'!L13*3.78)</f>
        <v>40.823999999999998</v>
      </c>
      <c r="M13" s="260" t="str">
        <f>IF('Eff Conc.'!M13="", " ", 'Eff Conc.'!$D13*'Eff Conc.'!M13*3.78)</f>
        <v xml:space="preserve"> </v>
      </c>
      <c r="N13" s="218">
        <f>IF('Eff Conc.'!N13="", " ", 'Eff Conc.'!$D13*'Eff Conc.'!N13*3.78)</f>
        <v>4.3545600000000002</v>
      </c>
      <c r="O13" s="218">
        <f>IF('Eff Conc.'!O13="", " ", 'Eff Conc.'!$D13*'Eff Conc.'!O13*3.78)</f>
        <v>1.9595519999999997</v>
      </c>
      <c r="P13" s="218">
        <f>IF('Eff Conc.'!P13="", " ", 'Eff Conc.'!$E13*'Eff Conc.'!P13*3.78)</f>
        <v>0.15694559999999999</v>
      </c>
      <c r="Q13" s="218">
        <f>IF('Eff Conc.'!U13="", " ", 'Eff Conc.'!$D13*'Eff Conc.'!U13*3.78)</f>
        <v>381.02399999999994</v>
      </c>
      <c r="R13" s="257">
        <f>IF('Eff Conc.'!V13="", " ", 'Eff Conc.'!$E13*'Eff Conc.'!V13*3.78)</f>
        <v>3.6620640000000004</v>
      </c>
    </row>
    <row r="14" spans="1:18">
      <c r="A14" s="230" t="str">
        <f>'Eff Conc.'!A14</f>
        <v>Q4 2012</v>
      </c>
      <c r="B14" s="71">
        <f>'Eff Conc.'!B14</f>
        <v>41248</v>
      </c>
      <c r="C14" s="103" t="str">
        <f>'Eff Conc.'!C14</f>
        <v>Y</v>
      </c>
      <c r="D14" s="187">
        <f>'Eff Conc.'!D14</f>
        <v>8.91</v>
      </c>
      <c r="E14" s="187">
        <f>'Eff Conc.'!E14</f>
        <v>8.48</v>
      </c>
      <c r="F14" s="218">
        <f>IF(OR('Eff Conc.'!F14=0,'Eff Conc.'!F14=""), " ", 'Eff Conc.'!$D14*'Eff Conc.'!F14*3.78)</f>
        <v>184.22850599999998</v>
      </c>
      <c r="G14" s="218">
        <f>IF(OR('Eff Conc.'!G14=0,'Eff Conc.'!G14=""), " ", 'Eff Conc.'!$D14*'Eff Conc.'!G14*3.78)</f>
        <v>150.54870599999998</v>
      </c>
      <c r="H14" s="218">
        <f>IF('Eff Conc.'!H14="", " ", 'Eff Conc.'!$D14*'Eff Conc.'!H14*3.78)</f>
        <v>131.35122000000001</v>
      </c>
      <c r="I14" s="218">
        <f>IF('Eff Conc.'!I14="", " ", 'Eff Conc.'!$D14*'Eff Conc.'!I14*3.78)</f>
        <v>97.671419999999983</v>
      </c>
      <c r="J14" s="218">
        <f>IF('Eff Conc.'!J14="", " ", 'Eff Conc.'!$D14*'Eff Conc.'!J14*3.78)</f>
        <v>40.415759999999999</v>
      </c>
      <c r="K14" s="218">
        <f>IF('Eff Conc.'!K14="", " ", 'Eff Conc.'!$D14*'Eff Conc.'!K14*3.78)</f>
        <v>12.461525999999999</v>
      </c>
      <c r="L14" s="218">
        <f>IF('Eff Conc.'!L14="", " ", 'Eff Conc.'!$D14*'Eff Conc.'!L14*3.78)</f>
        <v>70.727580000000003</v>
      </c>
      <c r="M14" s="260" t="str">
        <f>IF('Eff Conc.'!M14="", " ", 'Eff Conc.'!$D14*'Eff Conc.'!M14*3.78)</f>
        <v xml:space="preserve"> </v>
      </c>
      <c r="N14" s="218">
        <f>IF('Eff Conc.'!N14="", " ", 'Eff Conc.'!$D14*'Eff Conc.'!N14*3.78)</f>
        <v>9.4303439999999998</v>
      </c>
      <c r="O14" s="218">
        <f>IF('Eff Conc.'!O14="", " ", 'Eff Conc.'!$D14*'Eff Conc.'!O14*3.78)</f>
        <v>3.3679799999999998</v>
      </c>
      <c r="P14" s="218">
        <f>IF('Eff Conc.'!P14="", " ", 'Eff Conc.'!$E14*'Eff Conc.'!P14*3.78)</f>
        <v>0.48081600000000002</v>
      </c>
      <c r="Q14" s="218">
        <f>IF('Eff Conc.'!U14="", " ", 'Eff Conc.'!$D14*'Eff Conc.'!U14*3.78)</f>
        <v>508.56497999999993</v>
      </c>
      <c r="R14" s="257">
        <f>IF('Eff Conc.'!V14="", " ", 'Eff Conc.'!$E14*'Eff Conc.'!V14*3.78)</f>
        <v>3.5259840000000002</v>
      </c>
    </row>
    <row r="15" spans="1:18" ht="15" customHeight="1">
      <c r="A15" s="230" t="str">
        <f>'Eff Conc.'!A15</f>
        <v>Q4 2012</v>
      </c>
      <c r="B15" s="71">
        <f>'Eff Conc.'!B15</f>
        <v>41250</v>
      </c>
      <c r="C15" s="103" t="str">
        <f>'Eff Conc.'!C15</f>
        <v>N</v>
      </c>
      <c r="D15" s="187">
        <f>'Eff Conc.'!D15</f>
        <v>5.5</v>
      </c>
      <c r="E15" s="187">
        <f>'Eff Conc.'!E15</f>
        <v>0</v>
      </c>
      <c r="F15" s="218" t="str">
        <f>IF(OR('Eff Conc.'!F15=0,'Eff Conc.'!F15=""), " ", 'Eff Conc.'!$D15*'Eff Conc.'!F15*3.78)</f>
        <v xml:space="preserve"> </v>
      </c>
      <c r="G15" s="218" t="str">
        <f>IF(OR('Eff Conc.'!G15=0,'Eff Conc.'!G15=""), " ", 'Eff Conc.'!$D15*'Eff Conc.'!G15*3.78)</f>
        <v xml:space="preserve"> </v>
      </c>
      <c r="H15" s="218" t="str">
        <f>IF('Eff Conc.'!H15="", " ", 'Eff Conc.'!$D15*'Eff Conc.'!H15*3.78)</f>
        <v xml:space="preserve"> </v>
      </c>
      <c r="I15" s="218" t="str">
        <f>IF('Eff Conc.'!I15="", " ", 'Eff Conc.'!$D15*'Eff Conc.'!I15*3.78)</f>
        <v xml:space="preserve"> </v>
      </c>
      <c r="J15" s="218" t="str">
        <f>IF('Eff Conc.'!J15="", " ", 'Eff Conc.'!$D15*'Eff Conc.'!J15*3.78)</f>
        <v xml:space="preserve"> </v>
      </c>
      <c r="K15" s="218" t="str">
        <f>IF('Eff Conc.'!K15="", " ", 'Eff Conc.'!$D15*'Eff Conc.'!K15*3.78)</f>
        <v xml:space="preserve"> </v>
      </c>
      <c r="L15" s="218" t="str">
        <f>IF('Eff Conc.'!L15="", " ", 'Eff Conc.'!$D15*'Eff Conc.'!L15*3.78)</f>
        <v xml:space="preserve"> </v>
      </c>
      <c r="M15" s="260" t="str">
        <f>IF('Eff Conc.'!M15="", " ", 'Eff Conc.'!$D15*'Eff Conc.'!M15*3.78)</f>
        <v xml:space="preserve"> </v>
      </c>
      <c r="N15" s="218" t="str">
        <f>IF('Eff Conc.'!N15="", " ", 'Eff Conc.'!$D15*'Eff Conc.'!N15*3.78)</f>
        <v xml:space="preserve"> </v>
      </c>
      <c r="O15" s="218" t="str">
        <f>IF('Eff Conc.'!O15="", " ", 'Eff Conc.'!$D15*'Eff Conc.'!O15*3.78)</f>
        <v xml:space="preserve"> </v>
      </c>
      <c r="P15" s="218" t="str">
        <f>IF('Eff Conc.'!P15="", " ", 'Eff Conc.'!$E15*'Eff Conc.'!P15*3.78)</f>
        <v xml:space="preserve"> </v>
      </c>
      <c r="Q15" s="218">
        <f>IF('Eff Conc.'!U15="", " ", 'Eff Conc.'!$D15*'Eff Conc.'!U15*3.78)</f>
        <v>313.92899999999997</v>
      </c>
      <c r="R15" s="257" t="str">
        <f>IF('Eff Conc.'!V15="", " ", 'Eff Conc.'!$E15*'Eff Conc.'!V15*3.78)</f>
        <v xml:space="preserve"> </v>
      </c>
    </row>
    <row r="16" spans="1:18">
      <c r="A16" s="230" t="str">
        <f>'Eff Conc.'!A16</f>
        <v>Q4 2012</v>
      </c>
      <c r="B16" s="71">
        <f>'Eff Conc.'!B16</f>
        <v>41257</v>
      </c>
      <c r="C16" s="103" t="str">
        <f>'Eff Conc.'!C16</f>
        <v>N</v>
      </c>
      <c r="D16" s="187">
        <f>'Eff Conc.'!D16</f>
        <v>7.26</v>
      </c>
      <c r="E16" s="187">
        <f>'Eff Conc.'!E16</f>
        <v>5.32</v>
      </c>
      <c r="F16" s="218">
        <f>IF(OR('Eff Conc.'!F16=0,'Eff Conc.'!F16=""), " ", 'Eff Conc.'!$D16*'Eff Conc.'!F16*3.78)</f>
        <v>164.6568</v>
      </c>
      <c r="G16" s="218">
        <f>IF(OR('Eff Conc.'!G16=0,'Eff Conc.'!G16=""), " ", 'Eff Conc.'!$D16*'Eff Conc.'!G16*3.78)</f>
        <v>156.42395999999999</v>
      </c>
      <c r="H16" s="218">
        <f>IF('Eff Conc.'!H16="", " ", 'Eff Conc.'!$D16*'Eff Conc.'!H16*3.78)</f>
        <v>104.28263999999999</v>
      </c>
      <c r="I16" s="218">
        <f>IF('Eff Conc.'!I16="", " ", 'Eff Conc.'!$D16*'Eff Conc.'!I16*3.78)</f>
        <v>96.049799999999991</v>
      </c>
      <c r="J16" s="218">
        <f>IF('Eff Conc.'!J16="", " ", 'Eff Conc.'!$D16*'Eff Conc.'!J16*3.78)</f>
        <v>46.652759999999994</v>
      </c>
      <c r="K16" s="218">
        <f>IF('Eff Conc.'!K16="", " ", 'Eff Conc.'!$D16*'Eff Conc.'!K16*3.78)</f>
        <v>13.721399999999999</v>
      </c>
      <c r="L16" s="218">
        <f>IF('Eff Conc.'!L16="", " ", 'Eff Conc.'!$D16*'Eff Conc.'!L16*3.78)</f>
        <v>74.095559999999992</v>
      </c>
      <c r="M16" s="260" t="str">
        <f>IF('Eff Conc.'!M16="", " ", 'Eff Conc.'!$D16*'Eff Conc.'!M16*3.78)</f>
        <v xml:space="preserve"> </v>
      </c>
      <c r="N16" s="218">
        <f>IF('Eff Conc.'!N16="", " ", 'Eff Conc.'!$D16*'Eff Conc.'!N16*3.78)</f>
        <v>4.6652759999999995</v>
      </c>
      <c r="O16" s="218">
        <f>IF('Eff Conc.'!O16="", " ", 'Eff Conc.'!$D16*'Eff Conc.'!O16*3.78)</f>
        <v>1.1251547999999998</v>
      </c>
      <c r="P16" s="218">
        <f>IF('Eff Conc.'!P16="", " ", 'Eff Conc.'!$E16*'Eff Conc.'!P16*3.78)</f>
        <v>0.40219199999999999</v>
      </c>
      <c r="Q16" s="218">
        <f>IF('Eff Conc.'!U16="", " ", 'Eff Conc.'!$D16*'Eff Conc.'!U16*3.78)</f>
        <v>414.38627999999994</v>
      </c>
      <c r="R16" s="257">
        <f>IF('Eff Conc.'!V16="", " ", 'Eff Conc.'!$E16*'Eff Conc.'!V16*3.78)</f>
        <v>0.56306880000000004</v>
      </c>
    </row>
    <row r="17" spans="1:18">
      <c r="A17" s="230" t="str">
        <f>'Eff Conc.'!A17</f>
        <v>Q1 2013</v>
      </c>
      <c r="B17" s="71">
        <f>'Eff Conc.'!B17</f>
        <v>41277</v>
      </c>
      <c r="C17" s="103" t="str">
        <f>'Eff Conc.'!C17</f>
        <v>N</v>
      </c>
      <c r="D17" s="187">
        <f>'Eff Conc.'!D17</f>
        <v>6.07</v>
      </c>
      <c r="E17" s="187">
        <f>'Eff Conc.'!E17</f>
        <v>5.54</v>
      </c>
      <c r="F17" s="218">
        <f>IF(OR('Eff Conc.'!F17=0,'Eff Conc.'!F17=""), " ", 'Eff Conc.'!$D17*'Eff Conc.'!F17*3.78)</f>
        <v>163.594998</v>
      </c>
      <c r="G17" s="218">
        <f>IF(OR('Eff Conc.'!G17=0,'Eff Conc.'!G17=""), " ", 'Eff Conc.'!$D17*'Eff Conc.'!G17*3.78)</f>
        <v>159.006078</v>
      </c>
      <c r="H17" s="218">
        <f>IF('Eff Conc.'!H17="", " ", 'Eff Conc.'!$D17*'Eff Conc.'!H17*3.78)</f>
        <v>57.361499999999999</v>
      </c>
      <c r="I17" s="218">
        <f>IF('Eff Conc.'!I17="", " ", 'Eff Conc.'!$D17*'Eff Conc.'!I17*3.78)</f>
        <v>52.772579999999998</v>
      </c>
      <c r="J17" s="218">
        <f>IF('Eff Conc.'!J17="", " ", 'Eff Conc.'!$D17*'Eff Conc.'!J17*3.78)</f>
        <v>94.072859999999991</v>
      </c>
      <c r="K17" s="218">
        <f>IF('Eff Conc.'!K17="", " ", 'Eff Conc.'!$D17*'Eff Conc.'!K17*3.78)</f>
        <v>12.160638000000001</v>
      </c>
      <c r="L17" s="218">
        <f>IF('Eff Conc.'!L17="", " ", 'Eff Conc.'!$D17*'Eff Conc.'!L17*3.78)</f>
        <v>29.82798</v>
      </c>
      <c r="M17" s="260" t="str">
        <f>IF('Eff Conc.'!M17="", " ", 'Eff Conc.'!$D17*'Eff Conc.'!M17*3.78)</f>
        <v xml:space="preserve"> </v>
      </c>
      <c r="N17" s="218">
        <f>IF('Eff Conc.'!N17="", " ", 'Eff Conc.'!$D17*'Eff Conc.'!N17*3.78)</f>
        <v>2.753352</v>
      </c>
      <c r="O17" s="218">
        <f>IF('Eff Conc.'!O17="", " ", 'Eff Conc.'!$D17*'Eff Conc.'!O17*3.78)</f>
        <v>0.50478119999999993</v>
      </c>
      <c r="P17" s="218">
        <f>IF('Eff Conc.'!P17="", " ", 'Eff Conc.'!$E17*'Eff Conc.'!P17*3.78)</f>
        <v>0.16752959999999997</v>
      </c>
      <c r="Q17" s="218">
        <f>IF('Eff Conc.'!U17="", " ", 'Eff Conc.'!$D17*'Eff Conc.'!U17*3.78)</f>
        <v>224.85708</v>
      </c>
      <c r="R17" s="257">
        <f>IF('Eff Conc.'!V17="", " ", 'Eff Conc.'!$E17*'Eff Conc.'!V17*3.78)</f>
        <v>1.6752960000000001</v>
      </c>
    </row>
    <row r="18" spans="1:18">
      <c r="A18" s="230" t="str">
        <f>'Eff Conc.'!A18</f>
        <v>Q1 2013</v>
      </c>
      <c r="B18" s="71">
        <f>'Eff Conc.'!B18</f>
        <v>41317</v>
      </c>
      <c r="C18" s="103" t="str">
        <f>'Eff Conc.'!C18</f>
        <v>N</v>
      </c>
      <c r="D18" s="187">
        <f>'Eff Conc.'!D18</f>
        <v>7.2</v>
      </c>
      <c r="E18" s="187">
        <f>'Eff Conc.'!E18</f>
        <v>6.67</v>
      </c>
      <c r="F18" s="218">
        <f>IF(OR('Eff Conc.'!F18=0,'Eff Conc.'!F18=""), " ", 'Eff Conc.'!$D18*'Eff Conc.'!F18*3.78)</f>
        <v>222.89903999999999</v>
      </c>
      <c r="G18" s="218">
        <f>IF(OR('Eff Conc.'!G18=0,'Eff Conc.'!G18=""), " ", 'Eff Conc.'!$D18*'Eff Conc.'!G18*3.78)</f>
        <v>209.29103999999998</v>
      </c>
      <c r="H18" s="218">
        <f>IF('Eff Conc.'!H18="", " ", 'Eff Conc.'!$D18*'Eff Conc.'!H18*3.78)</f>
        <v>87.091200000000001</v>
      </c>
      <c r="I18" s="218">
        <f>IF('Eff Conc.'!I18="", " ", 'Eff Conc.'!$D18*'Eff Conc.'!I18*3.78)</f>
        <v>73.483199999999997</v>
      </c>
      <c r="J18" s="218">
        <f>IF('Eff Conc.'!J18="", " ", 'Eff Conc.'!$D18*'Eff Conc.'!J18*3.78)</f>
        <v>125.19359999999999</v>
      </c>
      <c r="K18" s="218">
        <f>IF('Eff Conc.'!K18="", " ", 'Eff Conc.'!$D18*'Eff Conc.'!K18*3.78)</f>
        <v>10.614240000000001</v>
      </c>
      <c r="L18" s="218">
        <f>IF('Eff Conc.'!L18="", " ", 'Eff Conc.'!$D18*'Eff Conc.'!L18*3.78)</f>
        <v>51.710399999999993</v>
      </c>
      <c r="M18" s="260" t="str">
        <f>IF('Eff Conc.'!M18="", " ", 'Eff Conc.'!$D18*'Eff Conc.'!M18*3.78)</f>
        <v xml:space="preserve"> </v>
      </c>
      <c r="N18" s="218">
        <f>IF('Eff Conc.'!N18="", " ", 'Eff Conc.'!$D18*'Eff Conc.'!N18*3.78)</f>
        <v>1.4696639999999999</v>
      </c>
      <c r="O18" s="218">
        <f>IF('Eff Conc.'!O18="", " ", 'Eff Conc.'!$D18*'Eff Conc.'!O18*3.78)</f>
        <v>1.1975039999999999</v>
      </c>
      <c r="P18" s="218">
        <f>IF('Eff Conc.'!P18="", " ", 'Eff Conc.'!$E18*'Eff Conc.'!P18*3.78)</f>
        <v>0.24960474000000002</v>
      </c>
      <c r="Q18" s="218">
        <f>IF('Eff Conc.'!U18="", " ", 'Eff Conc.'!$D18*'Eff Conc.'!U18*3.78)</f>
        <v>97.977599999999995</v>
      </c>
      <c r="R18" s="257">
        <f>IF('Eff Conc.'!V18="", " ", 'Eff Conc.'!$E18*'Eff Conc.'!V18*3.78)</f>
        <v>0.27733859999999994</v>
      </c>
    </row>
    <row r="19" spans="1:18">
      <c r="A19" s="230" t="str">
        <f>'Eff Conc.'!A19</f>
        <v>Q1 2013</v>
      </c>
      <c r="B19" s="71">
        <f>'Eff Conc.'!B19</f>
        <v>41325</v>
      </c>
      <c r="C19" s="103" t="str">
        <f>'Eff Conc.'!C19</f>
        <v>Y</v>
      </c>
      <c r="D19" s="187">
        <f>'Eff Conc.'!D19</f>
        <v>6.29</v>
      </c>
      <c r="E19" s="187">
        <f>'Eff Conc.'!E19</f>
        <v>0</v>
      </c>
      <c r="F19" s="218">
        <f>IF(OR('Eff Conc.'!F19=0,'Eff Conc.'!F19=""), " ", 'Eff Conc.'!$D19*'Eff Conc.'!F19*3.78)</f>
        <v>148.36348799999999</v>
      </c>
      <c r="G19" s="218">
        <f>IF(OR('Eff Conc.'!G19=0,'Eff Conc.'!G19=""), " ", 'Eff Conc.'!$D19*'Eff Conc.'!G19*3.78)</f>
        <v>160.251588</v>
      </c>
      <c r="H19" s="218">
        <f>IF('Eff Conc.'!H19="", " ", 'Eff Conc.'!$D19*'Eff Conc.'!H19*3.78)</f>
        <v>64.195740000000001</v>
      </c>
      <c r="I19" s="218">
        <f>IF('Eff Conc.'!I19="", " ", 'Eff Conc.'!$D19*'Eff Conc.'!I19*3.78)</f>
        <v>76.083839999999995</v>
      </c>
      <c r="J19" s="218">
        <f>IF('Eff Conc.'!J19="", " ", 'Eff Conc.'!$D19*'Eff Conc.'!J19*3.78)</f>
        <v>76.083839999999995</v>
      </c>
      <c r="K19" s="218">
        <f>IF('Eff Conc.'!K19="", " ", 'Eff Conc.'!$D19*'Eff Conc.'!K19*3.78)</f>
        <v>8.083908000000001</v>
      </c>
      <c r="L19" s="218">
        <f>IF('Eff Conc.'!L19="", " ", 'Eff Conc.'!$D19*'Eff Conc.'!L19*3.78)</f>
        <v>45.174779999999991</v>
      </c>
      <c r="M19" s="260" t="str">
        <f>IF('Eff Conc.'!M19="", " ", 'Eff Conc.'!$D19*'Eff Conc.'!M19*3.78)</f>
        <v xml:space="preserve"> </v>
      </c>
      <c r="N19" s="218">
        <f>IF('Eff Conc.'!N19="", " ", 'Eff Conc.'!$D19*'Eff Conc.'!N19*3.78)</f>
        <v>1.426572</v>
      </c>
      <c r="O19" s="218">
        <f>IF('Eff Conc.'!O19="", " ", 'Eff Conc.'!$D19*'Eff Conc.'!O19*3.78)</f>
        <v>0.78461459999999994</v>
      </c>
      <c r="P19" s="218" t="str">
        <f>IF('Eff Conc.'!P19="", " ", 'Eff Conc.'!$E19*'Eff Conc.'!P19*3.78)</f>
        <v xml:space="preserve"> </v>
      </c>
      <c r="Q19" s="218">
        <f>IF('Eff Conc.'!U19="", " ", 'Eff Conc.'!$D19*'Eff Conc.'!U19*3.78)</f>
        <v>147.41244</v>
      </c>
      <c r="R19" s="257" t="str">
        <f>IF('Eff Conc.'!V19="", " ", 'Eff Conc.'!$E19*'Eff Conc.'!V19*3.78)</f>
        <v xml:space="preserve"> </v>
      </c>
    </row>
    <row r="20" spans="1:18">
      <c r="A20" s="230" t="str">
        <f>'Eff Conc.'!A20</f>
        <v>Q1 2013</v>
      </c>
      <c r="B20" s="71">
        <f>'Eff Conc.'!B20</f>
        <v>40960</v>
      </c>
      <c r="C20" s="103" t="str">
        <f>'Eff Conc.'!C20</f>
        <v>Y</v>
      </c>
      <c r="D20" s="187">
        <f>'Eff Conc.'!D20</f>
        <v>0</v>
      </c>
      <c r="E20" s="187">
        <f>'Eff Conc.'!E20</f>
        <v>5.29</v>
      </c>
      <c r="F20" s="218" t="str">
        <f>IF(OR('Eff Conc.'!F20=0,'Eff Conc.'!F20=""), " ", 'Eff Conc.'!$D20*'Eff Conc.'!F20*3.78)</f>
        <v xml:space="preserve"> </v>
      </c>
      <c r="G20" s="218" t="str">
        <f>IF(OR('Eff Conc.'!G20=0,'Eff Conc.'!G20=""), " ", 'Eff Conc.'!$D20*'Eff Conc.'!G20*3.78)</f>
        <v xml:space="preserve"> </v>
      </c>
      <c r="H20" s="218" t="str">
        <f>IF('Eff Conc.'!H20="", " ", 'Eff Conc.'!$D20*'Eff Conc.'!H20*3.78)</f>
        <v xml:space="preserve"> </v>
      </c>
      <c r="I20" s="218" t="str">
        <f>IF('Eff Conc.'!I20="", " ", 'Eff Conc.'!$D20*'Eff Conc.'!I20*3.78)</f>
        <v xml:space="preserve"> </v>
      </c>
      <c r="J20" s="218" t="str">
        <f>IF('Eff Conc.'!J20="", " ", 'Eff Conc.'!$D20*'Eff Conc.'!J20*3.78)</f>
        <v xml:space="preserve"> </v>
      </c>
      <c r="K20" s="218" t="str">
        <f>IF('Eff Conc.'!K20="", " ", 'Eff Conc.'!$D20*'Eff Conc.'!K20*3.78)</f>
        <v xml:space="preserve"> </v>
      </c>
      <c r="L20" s="218" t="str">
        <f>IF('Eff Conc.'!L20="", " ", 'Eff Conc.'!$D20*'Eff Conc.'!L20*3.78)</f>
        <v xml:space="preserve"> </v>
      </c>
      <c r="M20" s="260" t="str">
        <f>IF('Eff Conc.'!M20="", " ", 'Eff Conc.'!$D20*'Eff Conc.'!M20*3.78)</f>
        <v xml:space="preserve"> </v>
      </c>
      <c r="N20" s="218" t="str">
        <f>IF('Eff Conc.'!N20="", " ", 'Eff Conc.'!$D20*'Eff Conc.'!N20*3.78)</f>
        <v xml:space="preserve"> </v>
      </c>
      <c r="O20" s="218" t="str">
        <f>IF('Eff Conc.'!O20="", " ", 'Eff Conc.'!$D20*'Eff Conc.'!O20*3.78)</f>
        <v xml:space="preserve"> </v>
      </c>
      <c r="P20" s="218">
        <f>IF('Eff Conc.'!P20="", " ", 'Eff Conc.'!$E20*'Eff Conc.'!P20*3.78)</f>
        <v>0.55989359999999999</v>
      </c>
      <c r="Q20" s="218" t="str">
        <f>IF('Eff Conc.'!U20="", " ", 'Eff Conc.'!$D20*'Eff Conc.'!U20*3.78)</f>
        <v xml:space="preserve"> </v>
      </c>
      <c r="R20" s="257">
        <f>IF('Eff Conc.'!V20="", " ", 'Eff Conc.'!$E20*'Eff Conc.'!V20*3.78)</f>
        <v>0.12597606</v>
      </c>
    </row>
    <row r="21" spans="1:18" ht="15" customHeight="1">
      <c r="A21" s="230" t="str">
        <f>'Eff Conc.'!A21</f>
        <v>Q1 2013</v>
      </c>
      <c r="B21" s="71">
        <f>'Eff Conc.'!B21</f>
        <v>41340</v>
      </c>
      <c r="C21" s="103" t="str">
        <f>'Eff Conc.'!C21</f>
        <v>N</v>
      </c>
      <c r="D21" s="187">
        <f>'Eff Conc.'!D21</f>
        <v>6.96</v>
      </c>
      <c r="E21" s="187">
        <f>'Eff Conc.'!E21</f>
        <v>6.65</v>
      </c>
      <c r="F21" s="218">
        <f>IF(OR('Eff Conc.'!F21=0,'Eff Conc.'!F21=""), " ", 'Eff Conc.'!$D21*'Eff Conc.'!F21*3.78)</f>
        <v>170.48102399999999</v>
      </c>
      <c r="G21" s="218">
        <f>IF(OR('Eff Conc.'!G21=0,'Eff Conc.'!G21=""), " ", 'Eff Conc.'!$D21*'Eff Conc.'!G21*3.78)</f>
        <v>162.58838399999999</v>
      </c>
      <c r="H21" s="218">
        <f>IF('Eff Conc.'!H21="", " ", 'Eff Conc.'!$D21*'Eff Conc.'!H21*3.78)</f>
        <v>99.973439999999997</v>
      </c>
      <c r="I21" s="218">
        <f>IF('Eff Conc.'!I21="", " ", 'Eff Conc.'!$D21*'Eff Conc.'!I21*3.78)</f>
        <v>92.080799999999996</v>
      </c>
      <c r="J21" s="218">
        <f>IF('Eff Conc.'!J21="", " ", 'Eff Conc.'!$D21*'Eff Conc.'!J21*3.78)</f>
        <v>57.879359999999998</v>
      </c>
      <c r="K21" s="218">
        <f>IF('Eff Conc.'!K21="", " ", 'Eff Conc.'!$D21*'Eff Conc.'!K21*3.78)</f>
        <v>12.628223999999998</v>
      </c>
      <c r="L21" s="218">
        <f>IF('Eff Conc.'!L21="", " ", 'Eff Conc.'!$D21*'Eff Conc.'!L21*3.78)</f>
        <v>71.033760000000001</v>
      </c>
      <c r="M21" s="260" t="str">
        <f>IF('Eff Conc.'!M21="", " ", 'Eff Conc.'!$D21*'Eff Conc.'!M21*3.78)</f>
        <v xml:space="preserve"> </v>
      </c>
      <c r="N21" s="218">
        <f>IF('Eff Conc.'!N21="", " ", 'Eff Conc.'!$D21*'Eff Conc.'!N21*3.78)</f>
        <v>4.7355839999999993</v>
      </c>
      <c r="O21" s="218">
        <f>IF('Eff Conc.'!O21="", " ", 'Eff Conc.'!$D21*'Eff Conc.'!O21*3.78)</f>
        <v>2.4467184</v>
      </c>
      <c r="P21" s="218">
        <f>IF('Eff Conc.'!P21="", " ", 'Eff Conc.'!$E21*'Eff Conc.'!P21*3.78)</f>
        <v>1.3573980000000001</v>
      </c>
      <c r="Q21" s="218">
        <f>IF('Eff Conc.'!U21="", " ", 'Eff Conc.'!$D21*'Eff Conc.'!U21*3.78)</f>
        <v>247.30272000000002</v>
      </c>
      <c r="R21" s="257">
        <f>IF('Eff Conc.'!V21="", " ", 'Eff Conc.'!$E21*'Eff Conc.'!V21*3.78)</f>
        <v>0.40219199999999999</v>
      </c>
    </row>
    <row r="22" spans="1:18">
      <c r="A22" s="230" t="str">
        <f>'Eff Conc.'!A22</f>
        <v>Q2 2013</v>
      </c>
      <c r="B22" s="71">
        <f>'Eff Conc.'!B22</f>
        <v>41368</v>
      </c>
      <c r="C22" s="103" t="str">
        <f>'Eff Conc.'!C22</f>
        <v>N</v>
      </c>
      <c r="D22" s="187">
        <f>'Eff Conc.'!D22</f>
        <v>5.12</v>
      </c>
      <c r="E22" s="187">
        <f>'Eff Conc.'!E22</f>
        <v>6.53</v>
      </c>
      <c r="F22" s="218">
        <f>IF(OR('Eff Conc.'!F22=0,'Eff Conc.'!F22=""), " ", 'Eff Conc.'!$D22*'Eff Conc.'!F22*3.78)</f>
        <v>160.24780799999999</v>
      </c>
      <c r="G22" s="218">
        <f>IF(OR('Eff Conc.'!G22=0,'Eff Conc.'!G22=""), " ", 'Eff Conc.'!$D22*'Eff Conc.'!G22*3.78)</f>
        <v>179.60140799999999</v>
      </c>
      <c r="H22" s="218">
        <f>IF('Eff Conc.'!H22="", " ", 'Eff Conc.'!$D22*'Eff Conc.'!H22*3.78)</f>
        <v>102.57408</v>
      </c>
      <c r="I22" s="218">
        <f>IF('Eff Conc.'!I22="", " ", 'Eff Conc.'!$D22*'Eff Conc.'!I22*3.78)</f>
        <v>121.92768</v>
      </c>
      <c r="J22" s="218">
        <f>IF('Eff Conc.'!J22="", " ", 'Eff Conc.'!$D22*'Eff Conc.'!J22*3.78)</f>
        <v>44.513279999999995</v>
      </c>
      <c r="K22" s="218">
        <f>IF('Eff Conc.'!K22="", " ", 'Eff Conc.'!$D22*'Eff Conc.'!K22*3.78)</f>
        <v>13.160448000000001</v>
      </c>
      <c r="L22" s="218">
        <f>IF('Eff Conc.'!L22="", " ", 'Eff Conc.'!$D22*'Eff Conc.'!L22*3.78)</f>
        <v>96.768000000000001</v>
      </c>
      <c r="M22" s="260" t="str">
        <f>IF('Eff Conc.'!M22="", " ", 'Eff Conc.'!$D22*'Eff Conc.'!M22*3.78)</f>
        <v xml:space="preserve"> </v>
      </c>
      <c r="N22" s="218">
        <f>IF('Eff Conc.'!N22="", " ", 'Eff Conc.'!$D22*'Eff Conc.'!N22*3.78)</f>
        <v>3.4836479999999996</v>
      </c>
      <c r="O22" s="218">
        <f>IF('Eff Conc.'!O22="", " ", 'Eff Conc.'!$D22*'Eff Conc.'!O22*3.78)</f>
        <v>1.5676416</v>
      </c>
      <c r="P22" s="218">
        <f>IF('Eff Conc.'!P22="", " ", 'Eff Conc.'!$E22*'Eff Conc.'!P22*3.78)</f>
        <v>0.27151740000000002</v>
      </c>
      <c r="Q22" s="218">
        <f>IF('Eff Conc.'!U22="", " ", 'Eff Conc.'!$D22*'Eff Conc.'!U22*3.78)</f>
        <v>104.50944000000001</v>
      </c>
      <c r="R22" s="257">
        <f>IF('Eff Conc.'!V22="", " ", 'Eff Conc.'!$E22*'Eff Conc.'!V22*3.78)</f>
        <v>1.3575870000000001</v>
      </c>
    </row>
    <row r="23" spans="1:18">
      <c r="A23" s="230" t="str">
        <f>'Eff Conc.'!A23</f>
        <v>Q2 2013</v>
      </c>
      <c r="B23" s="71">
        <f>'Eff Conc.'!B23</f>
        <v>41405</v>
      </c>
      <c r="C23" s="103" t="str">
        <f>'Eff Conc.'!C23</f>
        <v>N</v>
      </c>
      <c r="D23" s="187">
        <f>'Eff Conc.'!D23</f>
        <v>6.22</v>
      </c>
      <c r="E23" s="187">
        <f>'Eff Conc.'!E23</f>
        <v>0</v>
      </c>
      <c r="F23" s="218" t="str">
        <f>IF(OR('Eff Conc.'!F23=0,'Eff Conc.'!F23=""), " ", 'Eff Conc.'!$D23*'Eff Conc.'!F23*3.78)</f>
        <v xml:space="preserve"> </v>
      </c>
      <c r="G23" s="218" t="str">
        <f>IF(OR('Eff Conc.'!G23=0,'Eff Conc.'!G23=""), " ", 'Eff Conc.'!$D23*'Eff Conc.'!G23*3.78)</f>
        <v xml:space="preserve"> </v>
      </c>
      <c r="H23" s="218" t="str">
        <f>IF('Eff Conc.'!H23="", " ", 'Eff Conc.'!$D23*'Eff Conc.'!H23*3.78)</f>
        <v xml:space="preserve"> </v>
      </c>
      <c r="I23" s="218" t="str">
        <f>IF('Eff Conc.'!I23="", " ", 'Eff Conc.'!$D23*'Eff Conc.'!I23*3.78)</f>
        <v xml:space="preserve"> </v>
      </c>
      <c r="J23" s="218" t="str">
        <f>IF('Eff Conc.'!J23="", " ", 'Eff Conc.'!$D23*'Eff Conc.'!J23*3.78)</f>
        <v xml:space="preserve"> </v>
      </c>
      <c r="K23" s="218" t="str">
        <f>IF('Eff Conc.'!K23="", " ", 'Eff Conc.'!$D23*'Eff Conc.'!K23*3.78)</f>
        <v xml:space="preserve"> </v>
      </c>
      <c r="L23" s="218" t="str">
        <f>IF('Eff Conc.'!L23="", " ", 'Eff Conc.'!$D23*'Eff Conc.'!L23*3.78)</f>
        <v xml:space="preserve"> </v>
      </c>
      <c r="M23" s="260" t="str">
        <f>IF('Eff Conc.'!M23="", " ", 'Eff Conc.'!$D23*'Eff Conc.'!M23*3.78)</f>
        <v xml:space="preserve"> </v>
      </c>
      <c r="N23" s="218" t="str">
        <f>IF('Eff Conc.'!N23="", " ", 'Eff Conc.'!$D23*'Eff Conc.'!N23*3.78)</f>
        <v xml:space="preserve"> </v>
      </c>
      <c r="O23" s="218" t="str">
        <f>IF('Eff Conc.'!O23="", " ", 'Eff Conc.'!$D23*'Eff Conc.'!O23*3.78)</f>
        <v xml:space="preserve"> </v>
      </c>
      <c r="P23" s="218" t="str">
        <f>IF('Eff Conc.'!P23="", " ", 'Eff Conc.'!$E23*'Eff Conc.'!P23*3.78)</f>
        <v xml:space="preserve"> </v>
      </c>
      <c r="Q23" s="218">
        <f>IF('Eff Conc.'!U23="", " ", 'Eff Conc.'!$D23*'Eff Conc.'!U23*3.78)</f>
        <v>58.778999999999996</v>
      </c>
      <c r="R23" s="257" t="str">
        <f>IF('Eff Conc.'!V23="", " ", 'Eff Conc.'!$E23*'Eff Conc.'!V23*3.78)</f>
        <v xml:space="preserve"> </v>
      </c>
    </row>
    <row r="24" spans="1:18">
      <c r="A24" s="230" t="str">
        <f>'Eff Conc.'!A24</f>
        <v>Q2 2013</v>
      </c>
      <c r="B24" s="71">
        <f>'Eff Conc.'!B24</f>
        <v>41411</v>
      </c>
      <c r="C24" s="103" t="str">
        <f>'Eff Conc.'!C24</f>
        <v>N</v>
      </c>
      <c r="D24" s="187">
        <f>'Eff Conc.'!D24</f>
        <v>6.7</v>
      </c>
      <c r="E24" s="187">
        <f>'Eff Conc.'!E24</f>
        <v>5.8</v>
      </c>
      <c r="F24" s="218">
        <f>IF(OR('Eff Conc.'!F24=0,'Eff Conc.'!F24=""), " ", 'Eff Conc.'!$D24*'Eff Conc.'!F24*3.78)</f>
        <v>282.38489999999996</v>
      </c>
      <c r="G24" s="218">
        <f>IF(OR('Eff Conc.'!G24=0,'Eff Conc.'!G24=""), " ", 'Eff Conc.'!$D24*'Eff Conc.'!G24*3.78)</f>
        <v>171.45702</v>
      </c>
      <c r="H24" s="218">
        <f>IF('Eff Conc.'!H24="", " ", 'Eff Conc.'!$D24*'Eff Conc.'!H24*3.78)</f>
        <v>134.22779999999997</v>
      </c>
      <c r="I24" s="218">
        <f>IF('Eff Conc.'!I24="", " ", 'Eff Conc.'!$D24*'Eff Conc.'!I24*3.78)</f>
        <v>23.29992</v>
      </c>
      <c r="J24" s="218">
        <f>IF('Eff Conc.'!J24="", " ", 'Eff Conc.'!$D24*'Eff Conc.'!J24*3.78)</f>
        <v>126.63</v>
      </c>
      <c r="K24" s="218">
        <f>IF('Eff Conc.'!K24="", " ", 'Eff Conc.'!$D24*'Eff Conc.'!K24*3.78)</f>
        <v>21.527100000000001</v>
      </c>
      <c r="L24" s="218">
        <f>IF('Eff Conc.'!L24="", " ", 'Eff Conc.'!$D24*'Eff Conc.'!L24*3.78)</f>
        <v>98.771399999999986</v>
      </c>
      <c r="M24" s="260" t="str">
        <f>IF('Eff Conc.'!M24="", " ", 'Eff Conc.'!$D24*'Eff Conc.'!M24*3.78)</f>
        <v xml:space="preserve"> </v>
      </c>
      <c r="N24" s="218">
        <f>IF('Eff Conc.'!N24="", " ", 'Eff Conc.'!$D24*'Eff Conc.'!N24*3.78)</f>
        <v>0.177282</v>
      </c>
      <c r="O24" s="218">
        <f>IF('Eff Conc.'!O24="", " ", 'Eff Conc.'!$D24*'Eff Conc.'!O24*3.78)</f>
        <v>1.671516</v>
      </c>
      <c r="P24" s="218">
        <f>IF('Eff Conc.'!P24="", " ", 'Eff Conc.'!$E24*'Eff Conc.'!P24*3.78)</f>
        <v>0.78926399999999985</v>
      </c>
      <c r="Q24" s="218">
        <f>IF('Eff Conc.'!U24="", " ", 'Eff Conc.'!$D24*'Eff Conc.'!U24*3.78)</f>
        <v>63.314999999999998</v>
      </c>
      <c r="R24" s="257">
        <f>IF('Eff Conc.'!V24="", " ", 'Eff Conc.'!$E24*'Eff Conc.'!V24*3.78)</f>
        <v>1.2935159999999997</v>
      </c>
    </row>
    <row r="25" spans="1:18">
      <c r="A25" s="230" t="str">
        <f>'Eff Conc.'!A25</f>
        <v>Q2 2013</v>
      </c>
      <c r="B25" s="71">
        <f>'Eff Conc.'!B25</f>
        <v>41429</v>
      </c>
      <c r="C25" s="103" t="str">
        <f>'Eff Conc.'!C25</f>
        <v>N</v>
      </c>
      <c r="D25" s="187">
        <f>'Eff Conc.'!D25</f>
        <v>5.38</v>
      </c>
      <c r="E25" s="187">
        <f>'Eff Conc.'!E25</f>
        <v>6.51</v>
      </c>
      <c r="F25" s="218">
        <f>IF(OR('Eff Conc.'!F25=0,'Eff Conc.'!F25=""), " ", 'Eff Conc.'!$D25*'Eff Conc.'!F25*3.78)</f>
        <v>238.749336</v>
      </c>
      <c r="G25" s="218">
        <f>IF(OR('Eff Conc.'!G25=0,'Eff Conc.'!G25=""), " ", 'Eff Conc.'!$D25*'Eff Conc.'!G25*3.78)</f>
        <v>204.17745600000001</v>
      </c>
      <c r="H25" s="218">
        <f>IF('Eff Conc.'!H25="", " ", 'Eff Conc.'!$D25*'Eff Conc.'!H25*3.78)</f>
        <v>166.75847999999996</v>
      </c>
      <c r="I25" s="218">
        <f>IF('Eff Conc.'!I25="", " ", 'Eff Conc.'!$D25*'Eff Conc.'!I25*3.78)</f>
        <v>132.1866</v>
      </c>
      <c r="J25" s="218">
        <f>IF('Eff Conc.'!J25="", " ", 'Eff Conc.'!$D25*'Eff Conc.'!J25*3.78)</f>
        <v>67.110119999999995</v>
      </c>
      <c r="K25" s="218">
        <f>IF('Eff Conc.'!K25="", " ", 'Eff Conc.'!$D25*'Eff Conc.'!K25*3.78)</f>
        <v>4.8807359999999997</v>
      </c>
      <c r="L25" s="218">
        <f>IF('Eff Conc.'!L25="", " ", 'Eff Conc.'!$D25*'Eff Conc.'!L25*3.78)</f>
        <v>105.74927999999998</v>
      </c>
      <c r="M25" s="260" t="str">
        <f>IF('Eff Conc.'!M25="", " ", 'Eff Conc.'!$D25*'Eff Conc.'!M25*3.78)</f>
        <v xml:space="preserve"> </v>
      </c>
      <c r="N25" s="218">
        <f>IF('Eff Conc.'!N25="", " ", 'Eff Conc.'!$D25*'Eff Conc.'!N25*3.78)</f>
        <v>3.6605519999999996</v>
      </c>
      <c r="O25" s="218">
        <f>IF('Eff Conc.'!O25="", " ", 'Eff Conc.'!$D25*'Eff Conc.'!O25*3.78)</f>
        <v>2.0336400000000001</v>
      </c>
      <c r="P25" s="218">
        <f>IF('Eff Conc.'!P25="", " ", 'Eff Conc.'!$E25*'Eff Conc.'!P25*3.78)</f>
        <v>1.1319588</v>
      </c>
      <c r="Q25" s="218">
        <f>IF('Eff Conc.'!U25="", " ", 'Eff Conc.'!$D25*'Eff Conc.'!U25*3.78)</f>
        <v>242.00316000000001</v>
      </c>
      <c r="R25" s="257">
        <f>IF('Eff Conc.'!V25="", " ", 'Eff Conc.'!$E25*'Eff Conc.'!V25*3.78)</f>
        <v>113.19587999999999</v>
      </c>
    </row>
    <row r="26" spans="1:18">
      <c r="A26" s="230" t="str">
        <f>'Eff Conc.'!A26</f>
        <v>Q3 2013</v>
      </c>
      <c r="B26" s="71">
        <f>'Eff Conc.'!B26</f>
        <v>41458</v>
      </c>
      <c r="C26" s="103" t="str">
        <f>'Eff Conc.'!C26</f>
        <v>N</v>
      </c>
      <c r="D26" s="187">
        <f>'Eff Conc.'!D26</f>
        <v>5.86</v>
      </c>
      <c r="E26" s="187">
        <f>'Eff Conc.'!E26</f>
        <v>6.76</v>
      </c>
      <c r="F26" s="218">
        <f>IF(OR('Eff Conc.'!F26=0,'Eff Conc.'!F26=""), " ", 'Eff Conc.'!$D26*'Eff Conc.'!F26*3.78)</f>
        <v>262.17686880000002</v>
      </c>
      <c r="G26" s="218">
        <f>IF(OR('Eff Conc.'!G26=0,'Eff Conc.'!G26=""), " ", 'Eff Conc.'!$D26*'Eff Conc.'!G26*3.78)</f>
        <v>204.58478879999998</v>
      </c>
      <c r="H26" s="218">
        <f>IF('Eff Conc.'!H26="", " ", 'Eff Conc.'!$D26*'Eff Conc.'!H26*3.78)</f>
        <v>159.48576</v>
      </c>
      <c r="I26" s="218">
        <f>IF('Eff Conc.'!I26="", " ", 'Eff Conc.'!$D26*'Eff Conc.'!I26*3.78)</f>
        <v>101.89367999999999</v>
      </c>
      <c r="J26" s="218">
        <f>IF('Eff Conc.'!J26="", " ", 'Eff Conc.'!$D26*'Eff Conc.'!J26*3.78)</f>
        <v>101.89367999999999</v>
      </c>
      <c r="K26" s="218">
        <f>IF('Eff Conc.'!K26="", " ", 'Eff Conc.'!$D26*'Eff Conc.'!K26*3.78)</f>
        <v>0.79742879999999994</v>
      </c>
      <c r="L26" s="218">
        <f>IF('Eff Conc.'!L26="", " ", 'Eff Conc.'!$D26*'Eff Conc.'!L26*3.78)</f>
        <v>66.452399999999997</v>
      </c>
      <c r="M26" s="260" t="str">
        <f>IF('Eff Conc.'!M26="", " ", 'Eff Conc.'!$D26*'Eff Conc.'!M26*3.78)</f>
        <v xml:space="preserve"> </v>
      </c>
      <c r="N26" s="218">
        <f>IF('Eff Conc.'!N26="", " ", 'Eff Conc.'!$D26*'Eff Conc.'!N26*3.78)</f>
        <v>3.1011120000000005</v>
      </c>
      <c r="O26" s="218">
        <f>IF('Eff Conc.'!O26="", " ", 'Eff Conc.'!$D26*'Eff Conc.'!O26*3.78)</f>
        <v>2.8796040000000001</v>
      </c>
      <c r="P26" s="218">
        <f>IF('Eff Conc.'!P26="", " ", 'Eff Conc.'!$E26*'Eff Conc.'!P26*3.78)</f>
        <v>0.51105599999999995</v>
      </c>
      <c r="Q26" s="218">
        <f>IF('Eff Conc.'!U26="", " ", 'Eff Conc.'!$D26*'Eff Conc.'!U26*3.78)</f>
        <v>66.452399999999997</v>
      </c>
      <c r="R26" s="257">
        <f>IF('Eff Conc.'!V26="", " ", 'Eff Conc.'!$E26*'Eff Conc.'!V26*3.78)</f>
        <v>1.2520871999999998</v>
      </c>
    </row>
    <row r="27" spans="1:18" ht="15" customHeight="1">
      <c r="A27" s="230" t="str">
        <f>'Eff Conc.'!A27</f>
        <v>Q3 2013</v>
      </c>
      <c r="B27" s="71">
        <f>'Eff Conc.'!B27</f>
        <v>41494</v>
      </c>
      <c r="C27" s="103" t="str">
        <f>'Eff Conc.'!C27</f>
        <v>N</v>
      </c>
      <c r="D27" s="187">
        <f>'Eff Conc.'!D27</f>
        <v>6.72</v>
      </c>
      <c r="E27" s="187">
        <f>'Eff Conc.'!E27</f>
        <v>6.65</v>
      </c>
      <c r="F27" s="218">
        <f>IF(OR('Eff Conc.'!F27=0,'Eff Conc.'!F27=""), " ", 'Eff Conc.'!$D27*'Eff Conc.'!F27*3.78)</f>
        <v>208.06450559999996</v>
      </c>
      <c r="G27" s="218">
        <f>IF(OR('Eff Conc.'!G27=0,'Eff Conc.'!G27=""), " ", 'Eff Conc.'!$D27*'Eff Conc.'!G27*3.78)</f>
        <v>192.82354559999999</v>
      </c>
      <c r="H27" s="218">
        <f>IF('Eff Conc.'!H27="", " ", 'Eff Conc.'!$D27*'Eff Conc.'!H27*3.78)</f>
        <v>162.57024000000001</v>
      </c>
      <c r="I27" s="218">
        <f>IF('Eff Conc.'!I27="", " ", 'Eff Conc.'!$D27*'Eff Conc.'!I27*3.78)</f>
        <v>147.32927999999998</v>
      </c>
      <c r="J27" s="218">
        <f>IF('Eff Conc.'!J27="", " ", 'Eff Conc.'!$D27*'Eff Conc.'!J27*3.78)</f>
        <v>43.182719999999996</v>
      </c>
      <c r="K27" s="218">
        <f>IF('Eff Conc.'!K27="", " ", 'Eff Conc.'!$D27*'Eff Conc.'!K27*3.78)</f>
        <v>2.3115455999999996</v>
      </c>
      <c r="L27" s="218">
        <f>IF('Eff Conc.'!L27="", " ", 'Eff Conc.'!$D27*'Eff Conc.'!L27*3.78)</f>
        <v>109.22687999999998</v>
      </c>
      <c r="M27" s="260" t="str">
        <f>IF('Eff Conc.'!M27="", " ", 'Eff Conc.'!$D27*'Eff Conc.'!M27*3.78)</f>
        <v xml:space="preserve"> </v>
      </c>
      <c r="N27" s="218">
        <f>IF('Eff Conc.'!N27="", " ", 'Eff Conc.'!$D27*'Eff Conc.'!N27*3.78)</f>
        <v>3.0481919999999993</v>
      </c>
      <c r="O27" s="218">
        <f>IF('Eff Conc.'!O27="", " ", 'Eff Conc.'!$D27*'Eff Conc.'!O27*3.78)</f>
        <v>1.5748991999999997</v>
      </c>
      <c r="P27" s="218">
        <f>IF('Eff Conc.'!P27="", " ", 'Eff Conc.'!$E27*'Eff Conc.'!P27*3.78)</f>
        <v>0.16339049999999999</v>
      </c>
      <c r="Q27" s="218">
        <f>IF('Eff Conc.'!U27="", " ", 'Eff Conc.'!$D27*'Eff Conc.'!U27*3.78)</f>
        <v>50.803199999999997</v>
      </c>
      <c r="R27" s="257">
        <f>IF('Eff Conc.'!V27="", " ", 'Eff Conc.'!$E27*'Eff Conc.'!V27*3.78)</f>
        <v>0.40219199999999999</v>
      </c>
    </row>
    <row r="28" spans="1:18" ht="15" customHeight="1">
      <c r="A28" s="230" t="str">
        <f>'Eff Conc.'!A28</f>
        <v>Q3 2013</v>
      </c>
      <c r="B28" s="71">
        <f>'Eff Conc.'!B28</f>
        <v>41536</v>
      </c>
      <c r="C28" s="103" t="str">
        <f>'Eff Conc.'!C28</f>
        <v>N</v>
      </c>
      <c r="D28" s="187">
        <f>'Eff Conc.'!D28</f>
        <v>6.12</v>
      </c>
      <c r="E28" s="187">
        <f>'Eff Conc.'!E28</f>
        <v>5.9</v>
      </c>
      <c r="F28" s="218">
        <f>IF(OR('Eff Conc.'!F28=0,'Eff Conc.'!F28=""), " ", 'Eff Conc.'!$D28*'Eff Conc.'!F28*3.78)</f>
        <v>125.846784</v>
      </c>
      <c r="G28" s="218">
        <f>IF(OR('Eff Conc.'!G28=0,'Eff Conc.'!G28=""), " ", 'Eff Conc.'!$D28*'Eff Conc.'!G28*3.78)</f>
        <v>125.846784</v>
      </c>
      <c r="H28" s="218">
        <f>IF('Eff Conc.'!H28="", " ", 'Eff Conc.'!$D28*'Eff Conc.'!H28*3.78)</f>
        <v>76.340879999999984</v>
      </c>
      <c r="I28" s="218">
        <f>IF('Eff Conc.'!I28="", " ", 'Eff Conc.'!$D28*'Eff Conc.'!I28*3.78)</f>
        <v>76.340879999999984</v>
      </c>
      <c r="J28" s="218">
        <f>IF('Eff Conc.'!J28="", " ", 'Eff Conc.'!$D28*'Eff Conc.'!J28*3.78)</f>
        <v>46.267199999999995</v>
      </c>
      <c r="K28" s="218">
        <f>IF('Eff Conc.'!K28="", " ", 'Eff Conc.'!$D28*'Eff Conc.'!K28*3.78)</f>
        <v>3.2387040000000002</v>
      </c>
      <c r="L28" s="218">
        <f>IF('Eff Conc.'!L28="", " ", 'Eff Conc.'!$D28*'Eff Conc.'!L28*3.78)</f>
        <v>39.327120000000001</v>
      </c>
      <c r="M28" s="260" t="str">
        <f>IF('Eff Conc.'!M28="", " ", 'Eff Conc.'!$D28*'Eff Conc.'!M28*3.78)</f>
        <v xml:space="preserve"> </v>
      </c>
      <c r="N28" s="218">
        <f>IF('Eff Conc.'!N28="", " ", 'Eff Conc.'!$D28*'Eff Conc.'!N28*3.78)</f>
        <v>1.3880159999999999</v>
      </c>
      <c r="O28" s="218">
        <f>IF('Eff Conc.'!O28="", " ", 'Eff Conc.'!$D28*'Eff Conc.'!O28*3.78)</f>
        <v>0.87907679999999988</v>
      </c>
      <c r="P28" s="218">
        <f>IF('Eff Conc.'!P28="", " ", 'Eff Conc.'!$E28*'Eff Conc.'!P28*3.78)</f>
        <v>0.13381199999999999</v>
      </c>
      <c r="Q28" s="218">
        <f>IF('Eff Conc.'!U28="", " ", 'Eff Conc.'!$D28*'Eff Conc.'!U28*3.78)</f>
        <v>46.267199999999995</v>
      </c>
      <c r="R28" s="257">
        <f>IF('Eff Conc.'!V28="", " ", 'Eff Conc.'!$E28*'Eff Conc.'!V28*3.78)</f>
        <v>0.13381199999999999</v>
      </c>
    </row>
    <row r="29" spans="1:18" ht="15" customHeight="1">
      <c r="A29" s="230">
        <f>'Eff Conc.'!A29</f>
        <v>0</v>
      </c>
      <c r="B29" s="71">
        <f>'Eff Conc.'!B29</f>
        <v>0</v>
      </c>
      <c r="C29" s="103">
        <f>'Eff Conc.'!C29</f>
        <v>0</v>
      </c>
      <c r="D29" s="187">
        <f>'Eff Conc.'!D29</f>
        <v>0</v>
      </c>
      <c r="E29" s="187">
        <f>'Eff Conc.'!E29</f>
        <v>0</v>
      </c>
      <c r="F29" s="218" t="str">
        <f>IF(OR('Eff Conc.'!F29=0,'Eff Conc.'!F29=""), " ", 'Eff Conc.'!$D29*'Eff Conc.'!F29*3.78)</f>
        <v xml:space="preserve"> </v>
      </c>
      <c r="G29" s="218" t="str">
        <f>IF(OR('Eff Conc.'!G29=0,'Eff Conc.'!G29=""), " ", 'Eff Conc.'!$D29*'Eff Conc.'!G29*3.78)</f>
        <v xml:space="preserve"> </v>
      </c>
      <c r="H29" s="218" t="str">
        <f>IF('Eff Conc.'!H29="", " ", 'Eff Conc.'!$D29*'Eff Conc.'!H29*3.78)</f>
        <v xml:space="preserve"> </v>
      </c>
      <c r="I29" s="218" t="str">
        <f>IF('Eff Conc.'!I29="", " ", 'Eff Conc.'!$D29*'Eff Conc.'!I29*3.78)</f>
        <v xml:space="preserve"> </v>
      </c>
      <c r="J29" s="218" t="str">
        <f>IF('Eff Conc.'!J29="", " ", 'Eff Conc.'!$D29*'Eff Conc.'!J29*3.78)</f>
        <v xml:space="preserve"> </v>
      </c>
      <c r="K29" s="218" t="str">
        <f>IF('Eff Conc.'!K29="", " ", 'Eff Conc.'!$D29*'Eff Conc.'!K29*3.78)</f>
        <v xml:space="preserve"> </v>
      </c>
      <c r="L29" s="218" t="str">
        <f>IF('Eff Conc.'!L29="", " ", 'Eff Conc.'!$D29*'Eff Conc.'!L29*3.78)</f>
        <v xml:space="preserve"> </v>
      </c>
      <c r="M29" s="260" t="str">
        <f>IF('Eff Conc.'!M29="", " ", 'Eff Conc.'!$D29*'Eff Conc.'!M29*3.78)</f>
        <v xml:space="preserve"> </v>
      </c>
      <c r="N29" s="218" t="str">
        <f>IF('Eff Conc.'!N29="", " ", 'Eff Conc.'!$D29*'Eff Conc.'!N29*3.78)</f>
        <v xml:space="preserve"> </v>
      </c>
      <c r="O29" s="218" t="str">
        <f>IF('Eff Conc.'!O29="", " ", 'Eff Conc.'!$D29*'Eff Conc.'!O29*3.78)</f>
        <v xml:space="preserve"> </v>
      </c>
      <c r="P29" s="218" t="str">
        <f>IF('Eff Conc.'!P29="", " ", 'Eff Conc.'!$E29*'Eff Conc.'!P29*3.78)</f>
        <v xml:space="preserve"> </v>
      </c>
      <c r="Q29" s="218" t="str">
        <f>IF('Eff Conc.'!U29="", " ", 'Eff Conc.'!$D29*'Eff Conc.'!U29*3.78)</f>
        <v xml:space="preserve"> </v>
      </c>
      <c r="R29" s="257" t="str">
        <f>IF('Eff Conc.'!V29="", " ", 'Eff Conc.'!$E29*'Eff Conc.'!V29*3.78)</f>
        <v xml:space="preserve"> </v>
      </c>
    </row>
    <row r="30" spans="1:18" ht="15" customHeight="1">
      <c r="A30" s="230">
        <f>'Eff Conc.'!A30</f>
        <v>0</v>
      </c>
      <c r="B30" s="71">
        <f>'Eff Conc.'!B30</f>
        <v>0</v>
      </c>
      <c r="C30" s="103">
        <f>'Eff Conc.'!C30</f>
        <v>0</v>
      </c>
      <c r="D30" s="187">
        <f>'Eff Conc.'!D30</f>
        <v>0</v>
      </c>
      <c r="E30" s="187">
        <f>'Eff Conc.'!E30</f>
        <v>0</v>
      </c>
      <c r="F30" s="218" t="str">
        <f>IF(OR('Eff Conc.'!F30=0,'Eff Conc.'!F30=""), " ", 'Eff Conc.'!$D30*'Eff Conc.'!F30*3.78)</f>
        <v xml:space="preserve"> </v>
      </c>
      <c r="G30" s="218" t="str">
        <f>IF(OR('Eff Conc.'!G30=0,'Eff Conc.'!G30=""), " ", 'Eff Conc.'!$D30*'Eff Conc.'!G30*3.78)</f>
        <v xml:space="preserve"> </v>
      </c>
      <c r="H30" s="218" t="str">
        <f>IF('Eff Conc.'!H30="", " ", 'Eff Conc.'!$D30*'Eff Conc.'!H30*3.78)</f>
        <v xml:space="preserve"> </v>
      </c>
      <c r="I30" s="218" t="str">
        <f>IF('Eff Conc.'!I30="", " ", 'Eff Conc.'!$D30*'Eff Conc.'!I30*3.78)</f>
        <v xml:space="preserve"> </v>
      </c>
      <c r="J30" s="218" t="str">
        <f>IF('Eff Conc.'!J30="", " ", 'Eff Conc.'!$D30*'Eff Conc.'!J30*3.78)</f>
        <v xml:space="preserve"> </v>
      </c>
      <c r="K30" s="218" t="str">
        <f>IF('Eff Conc.'!K30="", " ", 'Eff Conc.'!$D30*'Eff Conc.'!K30*3.78)</f>
        <v xml:space="preserve"> </v>
      </c>
      <c r="L30" s="218" t="str">
        <f>IF('Eff Conc.'!L30="", " ", 'Eff Conc.'!$D30*'Eff Conc.'!L30*3.78)</f>
        <v xml:space="preserve"> </v>
      </c>
      <c r="M30" s="260" t="str">
        <f>IF('Eff Conc.'!M30="", " ", 'Eff Conc.'!$D30*'Eff Conc.'!M30*3.78)</f>
        <v xml:space="preserve"> </v>
      </c>
      <c r="N30" s="218" t="str">
        <f>IF('Eff Conc.'!N30="", " ", 'Eff Conc.'!$D30*'Eff Conc.'!N30*3.78)</f>
        <v xml:space="preserve"> </v>
      </c>
      <c r="O30" s="218" t="str">
        <f>IF('Eff Conc.'!O30="", " ", 'Eff Conc.'!$D30*'Eff Conc.'!O30*3.78)</f>
        <v xml:space="preserve"> </v>
      </c>
      <c r="P30" s="218" t="str">
        <f>IF('Eff Conc.'!P30="", " ", 'Eff Conc.'!$E30*'Eff Conc.'!P30*3.78)</f>
        <v xml:space="preserve"> </v>
      </c>
      <c r="Q30" s="218" t="str">
        <f>IF('Eff Conc.'!U30="", " ", 'Eff Conc.'!$D30*'Eff Conc.'!U30*3.78)</f>
        <v xml:space="preserve"> </v>
      </c>
      <c r="R30" s="257" t="str">
        <f>IF('Eff Conc.'!V30="", " ", 'Eff Conc.'!$E30*'Eff Conc.'!V30*3.78)</f>
        <v xml:space="preserve"> </v>
      </c>
    </row>
    <row r="31" spans="1:18" ht="15" customHeight="1">
      <c r="A31" s="230">
        <f>'Eff Conc.'!A31</f>
        <v>0</v>
      </c>
      <c r="B31" s="71">
        <f>'Eff Conc.'!B31</f>
        <v>0</v>
      </c>
      <c r="C31" s="103">
        <f>'Eff Conc.'!C31</f>
        <v>0</v>
      </c>
      <c r="D31" s="187">
        <f>'Eff Conc.'!D31</f>
        <v>0</v>
      </c>
      <c r="E31" s="187">
        <f>'Eff Conc.'!E31</f>
        <v>0</v>
      </c>
      <c r="F31" s="218" t="str">
        <f>IF(OR('Eff Conc.'!F31=0,'Eff Conc.'!F31=""), " ", 'Eff Conc.'!$D31*'Eff Conc.'!F31*3.78)</f>
        <v xml:space="preserve"> </v>
      </c>
      <c r="G31" s="218" t="str">
        <f>IF(OR('Eff Conc.'!G31=0,'Eff Conc.'!G31=""), " ", 'Eff Conc.'!$D31*'Eff Conc.'!G31*3.78)</f>
        <v xml:space="preserve"> </v>
      </c>
      <c r="H31" s="218" t="str">
        <f>IF('Eff Conc.'!H31="", " ", 'Eff Conc.'!$D31*'Eff Conc.'!H31*3.78)</f>
        <v xml:space="preserve"> </v>
      </c>
      <c r="I31" s="218" t="str">
        <f>IF('Eff Conc.'!I31="", " ", 'Eff Conc.'!$D31*'Eff Conc.'!I31*3.78)</f>
        <v xml:space="preserve"> </v>
      </c>
      <c r="J31" s="218" t="str">
        <f>IF('Eff Conc.'!J31="", " ", 'Eff Conc.'!$D31*'Eff Conc.'!J31*3.78)</f>
        <v xml:space="preserve"> </v>
      </c>
      <c r="K31" s="218" t="str">
        <f>IF('Eff Conc.'!K31="", " ", 'Eff Conc.'!$D31*'Eff Conc.'!K31*3.78)</f>
        <v xml:space="preserve"> </v>
      </c>
      <c r="L31" s="218" t="str">
        <f>IF('Eff Conc.'!L31="", " ", 'Eff Conc.'!$D31*'Eff Conc.'!L31*3.78)</f>
        <v xml:space="preserve"> </v>
      </c>
      <c r="M31" s="260" t="str">
        <f>IF('Eff Conc.'!M31="", " ", 'Eff Conc.'!$D31*'Eff Conc.'!M31*3.78)</f>
        <v xml:space="preserve"> </v>
      </c>
      <c r="N31" s="218" t="str">
        <f>IF('Eff Conc.'!N31="", " ", 'Eff Conc.'!$D31*'Eff Conc.'!N31*3.78)</f>
        <v xml:space="preserve"> </v>
      </c>
      <c r="O31" s="218" t="str">
        <f>IF('Eff Conc.'!O31="", " ", 'Eff Conc.'!$D31*'Eff Conc.'!O31*3.78)</f>
        <v xml:space="preserve"> </v>
      </c>
      <c r="P31" s="218" t="str">
        <f>IF('Eff Conc.'!P31="", " ", 'Eff Conc.'!$E31*'Eff Conc.'!P31*3.78)</f>
        <v xml:space="preserve"> </v>
      </c>
      <c r="Q31" s="218" t="str">
        <f>IF('Eff Conc.'!U31="", " ", 'Eff Conc.'!$D31*'Eff Conc.'!U31*3.78)</f>
        <v xml:space="preserve"> </v>
      </c>
      <c r="R31" s="257" t="str">
        <f>IF('Eff Conc.'!V31="", " ", 'Eff Conc.'!$E31*'Eff Conc.'!V31*3.78)</f>
        <v xml:space="preserve"> </v>
      </c>
    </row>
    <row r="32" spans="1:18" ht="15" customHeight="1">
      <c r="A32" s="230">
        <f>'Eff Conc.'!A32</f>
        <v>0</v>
      </c>
      <c r="B32" s="71">
        <f>'Eff Conc.'!B32</f>
        <v>0</v>
      </c>
      <c r="C32" s="103">
        <f>'Eff Conc.'!C32</f>
        <v>0</v>
      </c>
      <c r="D32" s="187">
        <f>'Eff Conc.'!D32</f>
        <v>0</v>
      </c>
      <c r="E32" s="187">
        <f>'Eff Conc.'!E32</f>
        <v>0</v>
      </c>
      <c r="F32" s="218" t="str">
        <f>IF(OR('Eff Conc.'!F32=0,'Eff Conc.'!F32=""), " ", 'Eff Conc.'!$D32*'Eff Conc.'!F32*3.78)</f>
        <v xml:space="preserve"> </v>
      </c>
      <c r="G32" s="218" t="str">
        <f>IF(OR('Eff Conc.'!G32=0,'Eff Conc.'!G32=""), " ", 'Eff Conc.'!$D32*'Eff Conc.'!G32*3.78)</f>
        <v xml:space="preserve"> </v>
      </c>
      <c r="H32" s="218" t="str">
        <f>IF('Eff Conc.'!H32="", " ", 'Eff Conc.'!$D32*'Eff Conc.'!H32*3.78)</f>
        <v xml:space="preserve"> </v>
      </c>
      <c r="I32" s="218" t="str">
        <f>IF('Eff Conc.'!I32="", " ", 'Eff Conc.'!$D32*'Eff Conc.'!I32*3.78)</f>
        <v xml:space="preserve"> </v>
      </c>
      <c r="J32" s="218" t="str">
        <f>IF('Eff Conc.'!J32="", " ", 'Eff Conc.'!$D32*'Eff Conc.'!J32*3.78)</f>
        <v xml:space="preserve"> </v>
      </c>
      <c r="K32" s="218" t="str">
        <f>IF('Eff Conc.'!K32="", " ", 'Eff Conc.'!$D32*'Eff Conc.'!K32*3.78)</f>
        <v xml:space="preserve"> </v>
      </c>
      <c r="L32" s="218" t="str">
        <f>IF('Eff Conc.'!L32="", " ", 'Eff Conc.'!$D32*'Eff Conc.'!L32*3.78)</f>
        <v xml:space="preserve"> </v>
      </c>
      <c r="M32" s="260" t="str">
        <f>IF('Eff Conc.'!M32="", " ", 'Eff Conc.'!$D32*'Eff Conc.'!M32*3.78)</f>
        <v xml:space="preserve"> </v>
      </c>
      <c r="N32" s="218" t="str">
        <f>IF('Eff Conc.'!N32="", " ", 'Eff Conc.'!$D32*'Eff Conc.'!N32*3.78)</f>
        <v xml:space="preserve"> </v>
      </c>
      <c r="O32" s="218" t="str">
        <f>IF('Eff Conc.'!O32="", " ", 'Eff Conc.'!$D32*'Eff Conc.'!O32*3.78)</f>
        <v xml:space="preserve"> </v>
      </c>
      <c r="P32" s="218" t="str">
        <f>IF('Eff Conc.'!P32="", " ", 'Eff Conc.'!$E32*'Eff Conc.'!P32*3.78)</f>
        <v xml:space="preserve"> </v>
      </c>
      <c r="Q32" s="218" t="str">
        <f>IF('Eff Conc.'!U32="", " ", 'Eff Conc.'!$D32*'Eff Conc.'!U32*3.78)</f>
        <v xml:space="preserve"> </v>
      </c>
      <c r="R32" s="257" t="str">
        <f>IF('Eff Conc.'!V32="", " ", 'Eff Conc.'!$E32*'Eff Conc.'!V32*3.78)</f>
        <v xml:space="preserve"> </v>
      </c>
    </row>
    <row r="33" spans="1:18" ht="15" customHeight="1">
      <c r="A33" s="230">
        <f>'Eff Conc.'!A33</f>
        <v>0</v>
      </c>
      <c r="B33" s="71">
        <f>'Eff Conc.'!B33</f>
        <v>0</v>
      </c>
      <c r="C33" s="103">
        <f>'Eff Conc.'!C33</f>
        <v>0</v>
      </c>
      <c r="D33" s="187">
        <f>'Eff Conc.'!D33</f>
        <v>0</v>
      </c>
      <c r="E33" s="187">
        <f>'Eff Conc.'!E33</f>
        <v>0</v>
      </c>
      <c r="F33" s="218" t="str">
        <f>IF(OR('Eff Conc.'!F33=0,'Eff Conc.'!F33=""), " ", 'Eff Conc.'!$D33*'Eff Conc.'!F33*3.78)</f>
        <v xml:space="preserve"> </v>
      </c>
      <c r="G33" s="218" t="str">
        <f>IF(OR('Eff Conc.'!G33=0,'Eff Conc.'!G33=""), " ", 'Eff Conc.'!$D33*'Eff Conc.'!G33*3.78)</f>
        <v xml:space="preserve"> </v>
      </c>
      <c r="H33" s="218" t="str">
        <f>IF('Eff Conc.'!H33="", " ", 'Eff Conc.'!$D33*'Eff Conc.'!H33*3.78)</f>
        <v xml:space="preserve"> </v>
      </c>
      <c r="I33" s="218" t="str">
        <f>IF('Eff Conc.'!I33="", " ", 'Eff Conc.'!$D33*'Eff Conc.'!I33*3.78)</f>
        <v xml:space="preserve"> </v>
      </c>
      <c r="J33" s="218" t="str">
        <f>IF('Eff Conc.'!J33="", " ", 'Eff Conc.'!$D33*'Eff Conc.'!J33*3.78)</f>
        <v xml:space="preserve"> </v>
      </c>
      <c r="K33" s="218" t="str">
        <f>IF('Eff Conc.'!K33="", " ", 'Eff Conc.'!$D33*'Eff Conc.'!K33*3.78)</f>
        <v xml:space="preserve"> </v>
      </c>
      <c r="L33" s="218" t="str">
        <f>IF('Eff Conc.'!L33="", " ", 'Eff Conc.'!$D33*'Eff Conc.'!L33*3.78)</f>
        <v xml:space="preserve"> </v>
      </c>
      <c r="M33" s="260" t="str">
        <f>IF('Eff Conc.'!M33="", " ", 'Eff Conc.'!$D33*'Eff Conc.'!M33*3.78)</f>
        <v xml:space="preserve"> </v>
      </c>
      <c r="N33" s="218" t="str">
        <f>IF('Eff Conc.'!N33="", " ", 'Eff Conc.'!$D33*'Eff Conc.'!N33*3.78)</f>
        <v xml:space="preserve"> </v>
      </c>
      <c r="O33" s="218" t="str">
        <f>IF('Eff Conc.'!O33="", " ", 'Eff Conc.'!$D33*'Eff Conc.'!O33*3.78)</f>
        <v xml:space="preserve"> </v>
      </c>
      <c r="P33" s="218" t="str">
        <f>IF('Eff Conc.'!P33="", " ", 'Eff Conc.'!$E33*'Eff Conc.'!P33*3.78)</f>
        <v xml:space="preserve"> </v>
      </c>
      <c r="Q33" s="218" t="str">
        <f>IF('Eff Conc.'!U33="", " ", 'Eff Conc.'!$D33*'Eff Conc.'!U33*3.78)</f>
        <v xml:space="preserve"> </v>
      </c>
      <c r="R33" s="257" t="str">
        <f>IF('Eff Conc.'!V33="", " ", 'Eff Conc.'!$E33*'Eff Conc.'!V33*3.78)</f>
        <v xml:space="preserve"> </v>
      </c>
    </row>
    <row r="34" spans="1:18" ht="15" customHeight="1">
      <c r="A34" s="230">
        <f>'Eff Conc.'!A34</f>
        <v>0</v>
      </c>
      <c r="B34" s="71">
        <f>'Eff Conc.'!B34</f>
        <v>0</v>
      </c>
      <c r="C34" s="103">
        <f>'Eff Conc.'!C34</f>
        <v>0</v>
      </c>
      <c r="D34" s="187">
        <f>'Eff Conc.'!D34</f>
        <v>0</v>
      </c>
      <c r="E34" s="187">
        <f>'Eff Conc.'!E34</f>
        <v>0</v>
      </c>
      <c r="F34" s="218" t="str">
        <f>IF(OR('Eff Conc.'!F34=0,'Eff Conc.'!F34=""), " ", 'Eff Conc.'!$D34*'Eff Conc.'!F34*3.78)</f>
        <v xml:space="preserve"> </v>
      </c>
      <c r="G34" s="218" t="str">
        <f>IF(OR('Eff Conc.'!G34=0,'Eff Conc.'!G34=""), " ", 'Eff Conc.'!$D34*'Eff Conc.'!G34*3.78)</f>
        <v xml:space="preserve"> </v>
      </c>
      <c r="H34" s="218" t="str">
        <f>IF('Eff Conc.'!H34="", " ", 'Eff Conc.'!$D34*'Eff Conc.'!H34*3.78)</f>
        <v xml:space="preserve"> </v>
      </c>
      <c r="I34" s="218" t="str">
        <f>IF('Eff Conc.'!I34="", " ", 'Eff Conc.'!$D34*'Eff Conc.'!I34*3.78)</f>
        <v xml:space="preserve"> </v>
      </c>
      <c r="J34" s="218" t="str">
        <f>IF('Eff Conc.'!J34="", " ", 'Eff Conc.'!$D34*'Eff Conc.'!J34*3.78)</f>
        <v xml:space="preserve"> </v>
      </c>
      <c r="K34" s="218" t="str">
        <f>IF('Eff Conc.'!K34="", " ", 'Eff Conc.'!$D34*'Eff Conc.'!K34*3.78)</f>
        <v xml:space="preserve"> </v>
      </c>
      <c r="L34" s="218" t="str">
        <f>IF('Eff Conc.'!L34="", " ", 'Eff Conc.'!$D34*'Eff Conc.'!L34*3.78)</f>
        <v xml:space="preserve"> </v>
      </c>
      <c r="M34" s="260" t="str">
        <f>IF('Eff Conc.'!M34="", " ", 'Eff Conc.'!$D34*'Eff Conc.'!M34*3.78)</f>
        <v xml:space="preserve"> </v>
      </c>
      <c r="N34" s="218" t="str">
        <f>IF('Eff Conc.'!N34="", " ", 'Eff Conc.'!$D34*'Eff Conc.'!N34*3.78)</f>
        <v xml:space="preserve"> </v>
      </c>
      <c r="O34" s="218" t="str">
        <f>IF('Eff Conc.'!O34="", " ", 'Eff Conc.'!$D34*'Eff Conc.'!O34*3.78)</f>
        <v xml:space="preserve"> </v>
      </c>
      <c r="P34" s="218" t="str">
        <f>IF('Eff Conc.'!P34="", " ", 'Eff Conc.'!$E34*'Eff Conc.'!P34*3.78)</f>
        <v xml:space="preserve"> </v>
      </c>
      <c r="Q34" s="218" t="str">
        <f>IF('Eff Conc.'!U34="", " ", 'Eff Conc.'!$D34*'Eff Conc.'!U34*3.78)</f>
        <v xml:space="preserve"> </v>
      </c>
      <c r="R34" s="257" t="str">
        <f>IF('Eff Conc.'!V34="", " ", 'Eff Conc.'!$E34*'Eff Conc.'!V34*3.78)</f>
        <v xml:space="preserve"> </v>
      </c>
    </row>
    <row r="35" spans="1:18" ht="15" customHeight="1">
      <c r="A35" s="230">
        <f>'Eff Conc.'!A35</f>
        <v>0</v>
      </c>
      <c r="B35" s="71">
        <f>'Eff Conc.'!B35</f>
        <v>0</v>
      </c>
      <c r="C35" s="103">
        <f>'Eff Conc.'!C35</f>
        <v>0</v>
      </c>
      <c r="D35" s="187">
        <f>'Eff Conc.'!D35</f>
        <v>0</v>
      </c>
      <c r="E35" s="187">
        <f>'Eff Conc.'!E35</f>
        <v>0</v>
      </c>
      <c r="F35" s="218" t="str">
        <f>IF(OR('Eff Conc.'!F35=0,'Eff Conc.'!F35=""), " ", 'Eff Conc.'!$D35*'Eff Conc.'!F35*3.78)</f>
        <v xml:space="preserve"> </v>
      </c>
      <c r="G35" s="218" t="str">
        <f>IF(OR('Eff Conc.'!G35=0,'Eff Conc.'!G35=""), " ", 'Eff Conc.'!$D35*'Eff Conc.'!G35*3.78)</f>
        <v xml:space="preserve"> </v>
      </c>
      <c r="H35" s="218" t="str">
        <f>IF('Eff Conc.'!H35="", " ", 'Eff Conc.'!$D35*'Eff Conc.'!H35*3.78)</f>
        <v xml:space="preserve"> </v>
      </c>
      <c r="I35" s="218" t="str">
        <f>IF('Eff Conc.'!I35="", " ", 'Eff Conc.'!$D35*'Eff Conc.'!I35*3.78)</f>
        <v xml:space="preserve"> </v>
      </c>
      <c r="J35" s="218" t="str">
        <f>IF('Eff Conc.'!J35="", " ", 'Eff Conc.'!$D35*'Eff Conc.'!J35*3.78)</f>
        <v xml:space="preserve"> </v>
      </c>
      <c r="K35" s="218" t="str">
        <f>IF('Eff Conc.'!K35="", " ", 'Eff Conc.'!$D35*'Eff Conc.'!K35*3.78)</f>
        <v xml:space="preserve"> </v>
      </c>
      <c r="L35" s="218" t="str">
        <f>IF('Eff Conc.'!L35="", " ", 'Eff Conc.'!$D35*'Eff Conc.'!L35*3.78)</f>
        <v xml:space="preserve"> </v>
      </c>
      <c r="M35" s="260" t="str">
        <f>IF('Eff Conc.'!M35="", " ", 'Eff Conc.'!$D35*'Eff Conc.'!M35*3.78)</f>
        <v xml:space="preserve"> </v>
      </c>
      <c r="N35" s="218" t="str">
        <f>IF('Eff Conc.'!N35="", " ", 'Eff Conc.'!$D35*'Eff Conc.'!N35*3.78)</f>
        <v xml:space="preserve"> </v>
      </c>
      <c r="O35" s="218" t="str">
        <f>IF('Eff Conc.'!O35="", " ", 'Eff Conc.'!$D35*'Eff Conc.'!O35*3.78)</f>
        <v xml:space="preserve"> </v>
      </c>
      <c r="P35" s="218" t="str">
        <f>IF('Eff Conc.'!P35="", " ", 'Eff Conc.'!$E35*'Eff Conc.'!P35*3.78)</f>
        <v xml:space="preserve"> </v>
      </c>
      <c r="Q35" s="218" t="str">
        <f>IF('Eff Conc.'!U35="", " ", 'Eff Conc.'!$D35*'Eff Conc.'!U35*3.78)</f>
        <v xml:space="preserve"> </v>
      </c>
      <c r="R35" s="257" t="str">
        <f>IF('Eff Conc.'!V35="", " ", 'Eff Conc.'!$E35*'Eff Conc.'!V35*3.78)</f>
        <v xml:space="preserve"> </v>
      </c>
    </row>
    <row r="36" spans="1:18" ht="15" customHeight="1">
      <c r="A36" s="230">
        <f>'Eff Conc.'!A36</f>
        <v>0</v>
      </c>
      <c r="B36" s="71">
        <f>'Eff Conc.'!B36</f>
        <v>0</v>
      </c>
      <c r="C36" s="103">
        <f>'Eff Conc.'!C36</f>
        <v>0</v>
      </c>
      <c r="D36" s="187">
        <f>'Eff Conc.'!D36</f>
        <v>0</v>
      </c>
      <c r="E36" s="187">
        <f>'Eff Conc.'!E36</f>
        <v>0</v>
      </c>
      <c r="F36" s="218" t="str">
        <f>IF(OR('Eff Conc.'!F36=0,'Eff Conc.'!F36=""), " ", 'Eff Conc.'!$D36*'Eff Conc.'!F36*3.78)</f>
        <v xml:space="preserve"> </v>
      </c>
      <c r="G36" s="218" t="str">
        <f>IF(OR('Eff Conc.'!G36=0,'Eff Conc.'!G36=""), " ", 'Eff Conc.'!$D36*'Eff Conc.'!G36*3.78)</f>
        <v xml:space="preserve"> </v>
      </c>
      <c r="H36" s="218" t="str">
        <f>IF('Eff Conc.'!H36="", " ", 'Eff Conc.'!$D36*'Eff Conc.'!H36*3.78)</f>
        <v xml:space="preserve"> </v>
      </c>
      <c r="I36" s="218" t="str">
        <f>IF('Eff Conc.'!I36="", " ", 'Eff Conc.'!$D36*'Eff Conc.'!I36*3.78)</f>
        <v xml:space="preserve"> </v>
      </c>
      <c r="J36" s="218" t="str">
        <f>IF('Eff Conc.'!J36="", " ", 'Eff Conc.'!$D36*'Eff Conc.'!J36*3.78)</f>
        <v xml:space="preserve"> </v>
      </c>
      <c r="K36" s="218" t="str">
        <f>IF('Eff Conc.'!K36="", " ", 'Eff Conc.'!$D36*'Eff Conc.'!K36*3.78)</f>
        <v xml:space="preserve"> </v>
      </c>
      <c r="L36" s="218" t="str">
        <f>IF('Eff Conc.'!L36="", " ", 'Eff Conc.'!$D36*'Eff Conc.'!L36*3.78)</f>
        <v xml:space="preserve"> </v>
      </c>
      <c r="M36" s="260" t="str">
        <f>IF('Eff Conc.'!M36="", " ", 'Eff Conc.'!$D36*'Eff Conc.'!M36*3.78)</f>
        <v xml:space="preserve"> </v>
      </c>
      <c r="N36" s="218" t="str">
        <f>IF('Eff Conc.'!N36="", " ", 'Eff Conc.'!$D36*'Eff Conc.'!N36*3.78)</f>
        <v xml:space="preserve"> </v>
      </c>
      <c r="O36" s="218" t="str">
        <f>IF('Eff Conc.'!O36="", " ", 'Eff Conc.'!$D36*'Eff Conc.'!O36*3.78)</f>
        <v xml:space="preserve"> </v>
      </c>
      <c r="P36" s="218" t="str">
        <f>IF('Eff Conc.'!P36="", " ", 'Eff Conc.'!$E36*'Eff Conc.'!P36*3.78)</f>
        <v xml:space="preserve"> </v>
      </c>
      <c r="Q36" s="218" t="str">
        <f>IF('Eff Conc.'!U36="", " ", 'Eff Conc.'!$D36*'Eff Conc.'!U36*3.78)</f>
        <v xml:space="preserve"> </v>
      </c>
      <c r="R36" s="257" t="str">
        <f>IF('Eff Conc.'!V36="", " ", 'Eff Conc.'!$E36*'Eff Conc.'!V36*3.78)</f>
        <v xml:space="preserve"> </v>
      </c>
    </row>
    <row r="37" spans="1:18" ht="15" customHeight="1">
      <c r="A37" s="230">
        <f>'Eff Conc.'!A37</f>
        <v>0</v>
      </c>
      <c r="B37" s="71">
        <f>'Eff Conc.'!B37</f>
        <v>0</v>
      </c>
      <c r="C37" s="103">
        <f>'Eff Conc.'!C37</f>
        <v>0</v>
      </c>
      <c r="D37" s="187">
        <f>'Eff Conc.'!D37</f>
        <v>0</v>
      </c>
      <c r="E37" s="187">
        <f>'Eff Conc.'!E37</f>
        <v>0</v>
      </c>
      <c r="F37" s="218" t="str">
        <f>IF(OR('Eff Conc.'!F37=0,'Eff Conc.'!F37=""), " ", 'Eff Conc.'!$D37*'Eff Conc.'!F37*3.78)</f>
        <v xml:space="preserve"> </v>
      </c>
      <c r="G37" s="218" t="str">
        <f>IF(OR('Eff Conc.'!G37=0,'Eff Conc.'!G37=""), " ", 'Eff Conc.'!$D37*'Eff Conc.'!G37*3.78)</f>
        <v xml:space="preserve"> </v>
      </c>
      <c r="H37" s="218" t="str">
        <f>IF('Eff Conc.'!H37="", " ", 'Eff Conc.'!$D37*'Eff Conc.'!H37*3.78)</f>
        <v xml:space="preserve"> </v>
      </c>
      <c r="I37" s="218" t="str">
        <f>IF('Eff Conc.'!I37="", " ", 'Eff Conc.'!$D37*'Eff Conc.'!I37*3.78)</f>
        <v xml:space="preserve"> </v>
      </c>
      <c r="J37" s="218" t="str">
        <f>IF('Eff Conc.'!J37="", " ", 'Eff Conc.'!$D37*'Eff Conc.'!J37*3.78)</f>
        <v xml:space="preserve"> </v>
      </c>
      <c r="K37" s="218" t="str">
        <f>IF('Eff Conc.'!K37="", " ", 'Eff Conc.'!$D37*'Eff Conc.'!K37*3.78)</f>
        <v xml:space="preserve"> </v>
      </c>
      <c r="L37" s="218" t="str">
        <f>IF('Eff Conc.'!L37="", " ", 'Eff Conc.'!$D37*'Eff Conc.'!L37*3.78)</f>
        <v xml:space="preserve"> </v>
      </c>
      <c r="M37" s="260" t="str">
        <f>IF('Eff Conc.'!M37="", " ", 'Eff Conc.'!$D37*'Eff Conc.'!M37*3.78)</f>
        <v xml:space="preserve"> </v>
      </c>
      <c r="N37" s="218" t="str">
        <f>IF('Eff Conc.'!N37="", " ", 'Eff Conc.'!$D37*'Eff Conc.'!N37*3.78)</f>
        <v xml:space="preserve"> </v>
      </c>
      <c r="O37" s="218" t="str">
        <f>IF('Eff Conc.'!O37="", " ", 'Eff Conc.'!$D37*'Eff Conc.'!O37*3.78)</f>
        <v xml:space="preserve"> </v>
      </c>
      <c r="P37" s="218" t="str">
        <f>IF('Eff Conc.'!P37="", " ", 'Eff Conc.'!$E37*'Eff Conc.'!P37*3.78)</f>
        <v xml:space="preserve"> </v>
      </c>
      <c r="Q37" s="218" t="str">
        <f>IF('Eff Conc.'!U37="", " ", 'Eff Conc.'!$D37*'Eff Conc.'!U37*3.78)</f>
        <v xml:space="preserve"> </v>
      </c>
      <c r="R37" s="257" t="str">
        <f>IF('Eff Conc.'!V37="", " ", 'Eff Conc.'!$E37*'Eff Conc.'!V37*3.78)</f>
        <v xml:space="preserve"> </v>
      </c>
    </row>
    <row r="38" spans="1:18" ht="15" customHeight="1">
      <c r="A38" s="230">
        <f>'Eff Conc.'!A38</f>
        <v>0</v>
      </c>
      <c r="B38" s="71">
        <f>'Eff Conc.'!B38</f>
        <v>0</v>
      </c>
      <c r="C38" s="103">
        <f>'Eff Conc.'!C38</f>
        <v>0</v>
      </c>
      <c r="D38" s="187">
        <f>'Eff Conc.'!D38</f>
        <v>0</v>
      </c>
      <c r="E38" s="187">
        <f>'Eff Conc.'!E38</f>
        <v>0</v>
      </c>
      <c r="F38" s="218" t="str">
        <f>IF(OR('Eff Conc.'!F38=0,'Eff Conc.'!F38=""), " ", 'Eff Conc.'!$D38*'Eff Conc.'!F38*3.78)</f>
        <v xml:space="preserve"> </v>
      </c>
      <c r="G38" s="218" t="str">
        <f>IF(OR('Eff Conc.'!G38=0,'Eff Conc.'!G38=""), " ", 'Eff Conc.'!$D38*'Eff Conc.'!G38*3.78)</f>
        <v xml:space="preserve"> </v>
      </c>
      <c r="H38" s="218" t="str">
        <f>IF('Eff Conc.'!H38="", " ", 'Eff Conc.'!$D38*'Eff Conc.'!H38*3.78)</f>
        <v xml:space="preserve"> </v>
      </c>
      <c r="I38" s="218" t="str">
        <f>IF('Eff Conc.'!I38="", " ", 'Eff Conc.'!$D38*'Eff Conc.'!I38*3.78)</f>
        <v xml:space="preserve"> </v>
      </c>
      <c r="J38" s="218" t="str">
        <f>IF('Eff Conc.'!J38="", " ", 'Eff Conc.'!$D38*'Eff Conc.'!J38*3.78)</f>
        <v xml:space="preserve"> </v>
      </c>
      <c r="K38" s="218" t="str">
        <f>IF('Eff Conc.'!K38="", " ", 'Eff Conc.'!$D38*'Eff Conc.'!K38*3.78)</f>
        <v xml:space="preserve"> </v>
      </c>
      <c r="L38" s="218" t="str">
        <f>IF('Eff Conc.'!L38="", " ", 'Eff Conc.'!$D38*'Eff Conc.'!L38*3.78)</f>
        <v xml:space="preserve"> </v>
      </c>
      <c r="M38" s="260" t="str">
        <f>IF('Eff Conc.'!M38="", " ", 'Eff Conc.'!$D38*'Eff Conc.'!M38*3.78)</f>
        <v xml:space="preserve"> </v>
      </c>
      <c r="N38" s="218" t="str">
        <f>IF('Eff Conc.'!N38="", " ", 'Eff Conc.'!$D38*'Eff Conc.'!N38*3.78)</f>
        <v xml:space="preserve"> </v>
      </c>
      <c r="O38" s="218" t="str">
        <f>IF('Eff Conc.'!O38="", " ", 'Eff Conc.'!$D38*'Eff Conc.'!O38*3.78)</f>
        <v xml:space="preserve"> </v>
      </c>
      <c r="P38" s="218" t="str">
        <f>IF('Eff Conc.'!P38="", " ", 'Eff Conc.'!$E38*'Eff Conc.'!P38*3.78)</f>
        <v xml:space="preserve"> </v>
      </c>
      <c r="Q38" s="218" t="str">
        <f>IF('Eff Conc.'!U38="", " ", 'Eff Conc.'!$D38*'Eff Conc.'!U38*3.78)</f>
        <v xml:space="preserve"> </v>
      </c>
      <c r="R38" s="257" t="str">
        <f>IF('Eff Conc.'!V38="", " ", 'Eff Conc.'!$E38*'Eff Conc.'!V38*3.78)</f>
        <v xml:space="preserve"> </v>
      </c>
    </row>
    <row r="39" spans="1:18" ht="15" customHeight="1">
      <c r="A39" s="230">
        <f>'Eff Conc.'!A39</f>
        <v>0</v>
      </c>
      <c r="B39" s="71">
        <f>'Eff Conc.'!B39</f>
        <v>0</v>
      </c>
      <c r="C39" s="103">
        <f>'Eff Conc.'!C39</f>
        <v>0</v>
      </c>
      <c r="D39" s="187">
        <f>'Eff Conc.'!D39</f>
        <v>0</v>
      </c>
      <c r="E39" s="187">
        <f>'Eff Conc.'!E39</f>
        <v>0</v>
      </c>
      <c r="F39" s="218" t="str">
        <f>IF(OR('Eff Conc.'!F39=0,'Eff Conc.'!F39=""), " ", 'Eff Conc.'!$D39*'Eff Conc.'!F39*3.78)</f>
        <v xml:space="preserve"> </v>
      </c>
      <c r="G39" s="218" t="str">
        <f>IF(OR('Eff Conc.'!G39=0,'Eff Conc.'!G39=""), " ", 'Eff Conc.'!$D39*'Eff Conc.'!G39*3.78)</f>
        <v xml:space="preserve"> </v>
      </c>
      <c r="H39" s="218" t="str">
        <f>IF('Eff Conc.'!H39="", " ", 'Eff Conc.'!$D39*'Eff Conc.'!H39*3.78)</f>
        <v xml:space="preserve"> </v>
      </c>
      <c r="I39" s="218" t="str">
        <f>IF('Eff Conc.'!I39="", " ", 'Eff Conc.'!$D39*'Eff Conc.'!I39*3.78)</f>
        <v xml:space="preserve"> </v>
      </c>
      <c r="J39" s="218" t="str">
        <f>IF('Eff Conc.'!J39="", " ", 'Eff Conc.'!$D39*'Eff Conc.'!J39*3.78)</f>
        <v xml:space="preserve"> </v>
      </c>
      <c r="K39" s="218" t="str">
        <f>IF('Eff Conc.'!K39="", " ", 'Eff Conc.'!$D39*'Eff Conc.'!K39*3.78)</f>
        <v xml:space="preserve"> </v>
      </c>
      <c r="L39" s="218" t="str">
        <f>IF('Eff Conc.'!L39="", " ", 'Eff Conc.'!$D39*'Eff Conc.'!L39*3.78)</f>
        <v xml:space="preserve"> </v>
      </c>
      <c r="M39" s="260" t="str">
        <f>IF('Eff Conc.'!M39="", " ", 'Eff Conc.'!$D39*'Eff Conc.'!M39*3.78)</f>
        <v xml:space="preserve"> </v>
      </c>
      <c r="N39" s="218" t="str">
        <f>IF('Eff Conc.'!N39="", " ", 'Eff Conc.'!$D39*'Eff Conc.'!N39*3.78)</f>
        <v xml:space="preserve"> </v>
      </c>
      <c r="O39" s="218" t="str">
        <f>IF('Eff Conc.'!O39="", " ", 'Eff Conc.'!$D39*'Eff Conc.'!O39*3.78)</f>
        <v xml:space="preserve"> </v>
      </c>
      <c r="P39" s="218" t="str">
        <f>IF('Eff Conc.'!P39="", " ", 'Eff Conc.'!$E39*'Eff Conc.'!P39*3.78)</f>
        <v xml:space="preserve"> </v>
      </c>
      <c r="Q39" s="218" t="str">
        <f>IF('Eff Conc.'!U39="", " ", 'Eff Conc.'!$D39*'Eff Conc.'!U39*3.78)</f>
        <v xml:space="preserve"> </v>
      </c>
      <c r="R39" s="257" t="str">
        <f>IF('Eff Conc.'!V39="", " ", 'Eff Conc.'!$E39*'Eff Conc.'!V39*3.78)</f>
        <v xml:space="preserve"> </v>
      </c>
    </row>
    <row r="40" spans="1:18" ht="15" customHeight="1">
      <c r="A40" s="230">
        <f>'Eff Conc.'!A40</f>
        <v>0</v>
      </c>
      <c r="B40" s="71">
        <f>'Eff Conc.'!B40</f>
        <v>0</v>
      </c>
      <c r="C40" s="103">
        <f>'Eff Conc.'!C40</f>
        <v>0</v>
      </c>
      <c r="D40" s="187">
        <f>'Eff Conc.'!D40</f>
        <v>0</v>
      </c>
      <c r="E40" s="187">
        <f>'Eff Conc.'!E40</f>
        <v>0</v>
      </c>
      <c r="F40" s="218" t="str">
        <f>IF(OR('Eff Conc.'!F40=0,'Eff Conc.'!F40=""), " ", 'Eff Conc.'!$D40*'Eff Conc.'!F40*3.78)</f>
        <v xml:space="preserve"> </v>
      </c>
      <c r="G40" s="218" t="str">
        <f>IF(OR('Eff Conc.'!G40=0,'Eff Conc.'!G40=""), " ", 'Eff Conc.'!$D40*'Eff Conc.'!G40*3.78)</f>
        <v xml:space="preserve"> </v>
      </c>
      <c r="H40" s="218" t="str">
        <f>IF('Eff Conc.'!H40="", " ", 'Eff Conc.'!$D40*'Eff Conc.'!H40*3.78)</f>
        <v xml:space="preserve"> </v>
      </c>
      <c r="I40" s="218" t="str">
        <f>IF('Eff Conc.'!I40="", " ", 'Eff Conc.'!$D40*'Eff Conc.'!I40*3.78)</f>
        <v xml:space="preserve"> </v>
      </c>
      <c r="J40" s="218" t="str">
        <f>IF('Eff Conc.'!J40="", " ", 'Eff Conc.'!$D40*'Eff Conc.'!J40*3.78)</f>
        <v xml:space="preserve"> </v>
      </c>
      <c r="K40" s="218" t="str">
        <f>IF('Eff Conc.'!K40="", " ", 'Eff Conc.'!$D40*'Eff Conc.'!K40*3.78)</f>
        <v xml:space="preserve"> </v>
      </c>
      <c r="L40" s="218" t="str">
        <f>IF('Eff Conc.'!L40="", " ", 'Eff Conc.'!$D40*'Eff Conc.'!L40*3.78)</f>
        <v xml:space="preserve"> </v>
      </c>
      <c r="M40" s="260" t="str">
        <f>IF('Eff Conc.'!M40="", " ", 'Eff Conc.'!$D40*'Eff Conc.'!M40*3.78)</f>
        <v xml:space="preserve"> </v>
      </c>
      <c r="N40" s="218" t="str">
        <f>IF('Eff Conc.'!N40="", " ", 'Eff Conc.'!$D40*'Eff Conc.'!N40*3.78)</f>
        <v xml:space="preserve"> </v>
      </c>
      <c r="O40" s="218" t="str">
        <f>IF('Eff Conc.'!O40="", " ", 'Eff Conc.'!$D40*'Eff Conc.'!O40*3.78)</f>
        <v xml:space="preserve"> </v>
      </c>
      <c r="P40" s="218" t="str">
        <f>IF('Eff Conc.'!P40="", " ", 'Eff Conc.'!$E40*'Eff Conc.'!P40*3.78)</f>
        <v xml:space="preserve"> </v>
      </c>
      <c r="Q40" s="218" t="str">
        <f>IF('Eff Conc.'!U40="", " ", 'Eff Conc.'!$D40*'Eff Conc.'!U40*3.78)</f>
        <v xml:space="preserve"> </v>
      </c>
      <c r="R40" s="257" t="str">
        <f>IF('Eff Conc.'!V40="", " ", 'Eff Conc.'!$E40*'Eff Conc.'!V40*3.78)</f>
        <v xml:space="preserve"> </v>
      </c>
    </row>
    <row r="41" spans="1:18" ht="15" customHeight="1">
      <c r="A41" s="230">
        <f>'Eff Conc.'!A41</f>
        <v>0</v>
      </c>
      <c r="B41" s="71">
        <f>'Eff Conc.'!B41</f>
        <v>0</v>
      </c>
      <c r="C41" s="103">
        <f>'Eff Conc.'!C41</f>
        <v>0</v>
      </c>
      <c r="D41" s="187">
        <f>'Eff Conc.'!D41</f>
        <v>0</v>
      </c>
      <c r="E41" s="187">
        <f>'Eff Conc.'!E41</f>
        <v>0</v>
      </c>
      <c r="F41" s="218" t="str">
        <f>IF(OR('Eff Conc.'!F41=0,'Eff Conc.'!F41=""), " ", 'Eff Conc.'!$D41*'Eff Conc.'!F41*3.78)</f>
        <v xml:space="preserve"> </v>
      </c>
      <c r="G41" s="218" t="str">
        <f>IF(OR('Eff Conc.'!G41=0,'Eff Conc.'!G41=""), " ", 'Eff Conc.'!$D41*'Eff Conc.'!G41*3.78)</f>
        <v xml:space="preserve"> </v>
      </c>
      <c r="H41" s="218" t="str">
        <f>IF('Eff Conc.'!H41="", " ", 'Eff Conc.'!$D41*'Eff Conc.'!H41*3.78)</f>
        <v xml:space="preserve"> </v>
      </c>
      <c r="I41" s="218" t="str">
        <f>IF('Eff Conc.'!I41="", " ", 'Eff Conc.'!$D41*'Eff Conc.'!I41*3.78)</f>
        <v xml:space="preserve"> </v>
      </c>
      <c r="J41" s="218" t="str">
        <f>IF('Eff Conc.'!J41="", " ", 'Eff Conc.'!$D41*'Eff Conc.'!J41*3.78)</f>
        <v xml:space="preserve"> </v>
      </c>
      <c r="K41" s="218" t="str">
        <f>IF('Eff Conc.'!K41="", " ", 'Eff Conc.'!$D41*'Eff Conc.'!K41*3.78)</f>
        <v xml:space="preserve"> </v>
      </c>
      <c r="L41" s="218" t="str">
        <f>IF('Eff Conc.'!L41="", " ", 'Eff Conc.'!$D41*'Eff Conc.'!L41*3.78)</f>
        <v xml:space="preserve"> </v>
      </c>
      <c r="M41" s="260" t="str">
        <f>IF('Eff Conc.'!M41="", " ", 'Eff Conc.'!$D41*'Eff Conc.'!M41*3.78)</f>
        <v xml:space="preserve"> </v>
      </c>
      <c r="N41" s="218" t="str">
        <f>IF('Eff Conc.'!N41="", " ", 'Eff Conc.'!$D41*'Eff Conc.'!N41*3.78)</f>
        <v xml:space="preserve"> </v>
      </c>
      <c r="O41" s="218" t="str">
        <f>IF('Eff Conc.'!O41="", " ", 'Eff Conc.'!$D41*'Eff Conc.'!O41*3.78)</f>
        <v xml:space="preserve"> </v>
      </c>
      <c r="P41" s="218" t="str">
        <f>IF('Eff Conc.'!P41="", " ", 'Eff Conc.'!$E41*'Eff Conc.'!P41*3.78)</f>
        <v xml:space="preserve"> </v>
      </c>
      <c r="Q41" s="218" t="str">
        <f>IF('Eff Conc.'!U41="", " ", 'Eff Conc.'!$D41*'Eff Conc.'!U41*3.78)</f>
        <v xml:space="preserve"> </v>
      </c>
      <c r="R41" s="257" t="str">
        <f>IF('Eff Conc.'!V41="", " ", 'Eff Conc.'!$E41*'Eff Conc.'!V41*3.78)</f>
        <v xml:space="preserve"> </v>
      </c>
    </row>
    <row r="42" spans="1:18" ht="15" customHeight="1">
      <c r="A42" s="230">
        <f>'Eff Conc.'!A42</f>
        <v>0</v>
      </c>
      <c r="B42" s="71">
        <f>'Eff Conc.'!B42</f>
        <v>0</v>
      </c>
      <c r="C42" s="103">
        <f>'Eff Conc.'!C42</f>
        <v>0</v>
      </c>
      <c r="D42" s="187">
        <f>'Eff Conc.'!D42</f>
        <v>0</v>
      </c>
      <c r="E42" s="187">
        <f>'Eff Conc.'!E42</f>
        <v>0</v>
      </c>
      <c r="F42" s="218" t="str">
        <f>IF(OR('Eff Conc.'!F42=0,'Eff Conc.'!F42=""), " ", 'Eff Conc.'!$D42*'Eff Conc.'!F42*3.78)</f>
        <v xml:space="preserve"> </v>
      </c>
      <c r="G42" s="218" t="str">
        <f>IF(OR('Eff Conc.'!G42=0,'Eff Conc.'!G42=""), " ", 'Eff Conc.'!$D42*'Eff Conc.'!G42*3.78)</f>
        <v xml:space="preserve"> </v>
      </c>
      <c r="H42" s="218" t="str">
        <f>IF('Eff Conc.'!H42="", " ", 'Eff Conc.'!$D42*'Eff Conc.'!H42*3.78)</f>
        <v xml:space="preserve"> </v>
      </c>
      <c r="I42" s="218" t="str">
        <f>IF('Eff Conc.'!I42="", " ", 'Eff Conc.'!$D42*'Eff Conc.'!I42*3.78)</f>
        <v xml:space="preserve"> </v>
      </c>
      <c r="J42" s="218" t="str">
        <f>IF('Eff Conc.'!J42="", " ", 'Eff Conc.'!$D42*'Eff Conc.'!J42*3.78)</f>
        <v xml:space="preserve"> </v>
      </c>
      <c r="K42" s="218" t="str">
        <f>IF('Eff Conc.'!K42="", " ", 'Eff Conc.'!$D42*'Eff Conc.'!K42*3.78)</f>
        <v xml:space="preserve"> </v>
      </c>
      <c r="L42" s="218" t="str">
        <f>IF('Eff Conc.'!L42="", " ", 'Eff Conc.'!$D42*'Eff Conc.'!L42*3.78)</f>
        <v xml:space="preserve"> </v>
      </c>
      <c r="M42" s="260" t="str">
        <f>IF('Eff Conc.'!M42="", " ", 'Eff Conc.'!$D42*'Eff Conc.'!M42*3.78)</f>
        <v xml:space="preserve"> </v>
      </c>
      <c r="N42" s="218" t="str">
        <f>IF('Eff Conc.'!N42="", " ", 'Eff Conc.'!$D42*'Eff Conc.'!N42*3.78)</f>
        <v xml:space="preserve"> </v>
      </c>
      <c r="O42" s="218" t="str">
        <f>IF('Eff Conc.'!O42="", " ", 'Eff Conc.'!$D42*'Eff Conc.'!O42*3.78)</f>
        <v xml:space="preserve"> </v>
      </c>
      <c r="P42" s="218" t="str">
        <f>IF('Eff Conc.'!P42="", " ", 'Eff Conc.'!$E42*'Eff Conc.'!P42*3.78)</f>
        <v xml:space="preserve"> </v>
      </c>
      <c r="Q42" s="218" t="str">
        <f>IF('Eff Conc.'!U42="", " ", 'Eff Conc.'!$D42*'Eff Conc.'!U42*3.78)</f>
        <v xml:space="preserve"> </v>
      </c>
      <c r="R42" s="257" t="str">
        <f>IF('Eff Conc.'!V42="", " ", 'Eff Conc.'!$E42*'Eff Conc.'!V42*3.78)</f>
        <v xml:space="preserve"> </v>
      </c>
    </row>
    <row r="43" spans="1:18" ht="15" customHeight="1">
      <c r="A43" s="230">
        <f>'Eff Conc.'!A43</f>
        <v>0</v>
      </c>
      <c r="B43" s="71">
        <f>'Eff Conc.'!B43</f>
        <v>0</v>
      </c>
      <c r="C43" s="103">
        <f>'Eff Conc.'!C43</f>
        <v>0</v>
      </c>
      <c r="D43" s="187">
        <f>'Eff Conc.'!D43</f>
        <v>0</v>
      </c>
      <c r="E43" s="187">
        <f>'Eff Conc.'!E43</f>
        <v>0</v>
      </c>
      <c r="F43" s="218" t="str">
        <f>IF(OR('Eff Conc.'!F43=0,'Eff Conc.'!F43=""), " ", 'Eff Conc.'!$D43*'Eff Conc.'!F43*3.78)</f>
        <v xml:space="preserve"> </v>
      </c>
      <c r="G43" s="218" t="str">
        <f>IF(OR('Eff Conc.'!G43=0,'Eff Conc.'!G43=""), " ", 'Eff Conc.'!$D43*'Eff Conc.'!G43*3.78)</f>
        <v xml:space="preserve"> </v>
      </c>
      <c r="H43" s="218" t="str">
        <f>IF('Eff Conc.'!H43="", " ", 'Eff Conc.'!$D43*'Eff Conc.'!H43*3.78)</f>
        <v xml:space="preserve"> </v>
      </c>
      <c r="I43" s="218" t="str">
        <f>IF('Eff Conc.'!I43="", " ", 'Eff Conc.'!$D43*'Eff Conc.'!I43*3.78)</f>
        <v xml:space="preserve"> </v>
      </c>
      <c r="J43" s="218" t="str">
        <f>IF('Eff Conc.'!J43="", " ", 'Eff Conc.'!$D43*'Eff Conc.'!J43*3.78)</f>
        <v xml:space="preserve"> </v>
      </c>
      <c r="K43" s="218" t="str">
        <f>IF('Eff Conc.'!K43="", " ", 'Eff Conc.'!$D43*'Eff Conc.'!K43*3.78)</f>
        <v xml:space="preserve"> </v>
      </c>
      <c r="L43" s="218" t="str">
        <f>IF('Eff Conc.'!L43="", " ", 'Eff Conc.'!$D43*'Eff Conc.'!L43*3.78)</f>
        <v xml:space="preserve"> </v>
      </c>
      <c r="M43" s="260" t="str">
        <f>IF('Eff Conc.'!M43="", " ", 'Eff Conc.'!$D43*'Eff Conc.'!M43*3.78)</f>
        <v xml:space="preserve"> </v>
      </c>
      <c r="N43" s="218" t="str">
        <f>IF('Eff Conc.'!N43="", " ", 'Eff Conc.'!$D43*'Eff Conc.'!N43*3.78)</f>
        <v xml:space="preserve"> </v>
      </c>
      <c r="O43" s="218" t="str">
        <f>IF('Eff Conc.'!O43="", " ", 'Eff Conc.'!$D43*'Eff Conc.'!O43*3.78)</f>
        <v xml:space="preserve"> </v>
      </c>
      <c r="P43" s="218" t="str">
        <f>IF('Eff Conc.'!P43="", " ", 'Eff Conc.'!$E43*'Eff Conc.'!P43*3.78)</f>
        <v xml:space="preserve"> </v>
      </c>
      <c r="Q43" s="218" t="str">
        <f>IF('Eff Conc.'!U43="", " ", 'Eff Conc.'!$D43*'Eff Conc.'!U43*3.78)</f>
        <v xml:space="preserve"> </v>
      </c>
      <c r="R43" s="257" t="str">
        <f>IF('Eff Conc.'!V43="", " ", 'Eff Conc.'!$E43*'Eff Conc.'!V43*3.78)</f>
        <v xml:space="preserve"> </v>
      </c>
    </row>
    <row r="44" spans="1:18">
      <c r="A44" s="230">
        <f>'Eff Conc.'!A44</f>
        <v>0</v>
      </c>
      <c r="B44" s="71">
        <f>'Eff Conc.'!B44</f>
        <v>0</v>
      </c>
      <c r="C44" s="103">
        <f>'Eff Conc.'!C44</f>
        <v>0</v>
      </c>
      <c r="D44" s="187">
        <f>'Eff Conc.'!D44</f>
        <v>0</v>
      </c>
      <c r="E44" s="187">
        <f>'Eff Conc.'!E44</f>
        <v>0</v>
      </c>
      <c r="F44" s="218" t="str">
        <f>IF(OR('Eff Conc.'!F44=0,'Eff Conc.'!F44=""), " ", 'Eff Conc.'!$D44*'Eff Conc.'!F44*3.78)</f>
        <v xml:space="preserve"> </v>
      </c>
      <c r="G44" s="218" t="str">
        <f>IF(OR('Eff Conc.'!G44=0,'Eff Conc.'!G44=""), " ", 'Eff Conc.'!$D44*'Eff Conc.'!G44*3.78)</f>
        <v xml:space="preserve"> </v>
      </c>
      <c r="H44" s="218" t="str">
        <f>IF('Eff Conc.'!H44="", " ", 'Eff Conc.'!$D44*'Eff Conc.'!H44*3.78)</f>
        <v xml:space="preserve"> </v>
      </c>
      <c r="I44" s="218" t="str">
        <f>IF('Eff Conc.'!I44="", " ", 'Eff Conc.'!$D44*'Eff Conc.'!I44*3.78)</f>
        <v xml:space="preserve"> </v>
      </c>
      <c r="J44" s="218" t="str">
        <f>IF('Eff Conc.'!J44="", " ", 'Eff Conc.'!$D44*'Eff Conc.'!J44*3.78)</f>
        <v xml:space="preserve"> </v>
      </c>
      <c r="K44" s="218" t="str">
        <f>IF('Eff Conc.'!K44="", " ", 'Eff Conc.'!$D44*'Eff Conc.'!K44*3.78)</f>
        <v xml:space="preserve"> </v>
      </c>
      <c r="L44" s="218" t="str">
        <f>IF('Eff Conc.'!L44="", " ", 'Eff Conc.'!$D44*'Eff Conc.'!L44*3.78)</f>
        <v xml:space="preserve"> </v>
      </c>
      <c r="M44" s="260" t="str">
        <f>IF('Eff Conc.'!M44="", " ", 'Eff Conc.'!$D44*'Eff Conc.'!M44*3.78)</f>
        <v xml:space="preserve"> </v>
      </c>
      <c r="N44" s="218" t="str">
        <f>IF('Eff Conc.'!N44="", " ", 'Eff Conc.'!$D44*'Eff Conc.'!N44*3.78)</f>
        <v xml:space="preserve"> </v>
      </c>
      <c r="O44" s="218" t="str">
        <f>IF('Eff Conc.'!O44="", " ", 'Eff Conc.'!$D44*'Eff Conc.'!O44*3.78)</f>
        <v xml:space="preserve"> </v>
      </c>
      <c r="P44" s="218" t="str">
        <f>IF('Eff Conc.'!P44="", " ", 'Eff Conc.'!$E44*'Eff Conc.'!P44*3.78)</f>
        <v xml:space="preserve"> </v>
      </c>
      <c r="Q44" s="218" t="str">
        <f>IF('Eff Conc.'!U44="", " ", 'Eff Conc.'!$D44*'Eff Conc.'!U44*3.78)</f>
        <v xml:space="preserve"> </v>
      </c>
      <c r="R44" s="257" t="str">
        <f>IF('Eff Conc.'!V44="", " ", 'Eff Conc.'!$E44*'Eff Conc.'!V44*3.78)</f>
        <v xml:space="preserve"> </v>
      </c>
    </row>
    <row r="45" spans="1:18">
      <c r="A45" s="230">
        <f>'Eff Conc.'!A45</f>
        <v>0</v>
      </c>
      <c r="B45" s="71">
        <f>'Eff Conc.'!B45</f>
        <v>0</v>
      </c>
      <c r="C45" s="103">
        <f>'Eff Conc.'!C45</f>
        <v>0</v>
      </c>
      <c r="D45" s="187">
        <f>'Eff Conc.'!D45</f>
        <v>0</v>
      </c>
      <c r="E45" s="187">
        <f>'Eff Conc.'!E45</f>
        <v>0</v>
      </c>
      <c r="F45" s="218" t="str">
        <f>IF(OR('Eff Conc.'!F45=0,'Eff Conc.'!F45=""), " ", 'Eff Conc.'!$D45*'Eff Conc.'!F45*3.78)</f>
        <v xml:space="preserve"> </v>
      </c>
      <c r="G45" s="218" t="str">
        <f>IF(OR('Eff Conc.'!G45=0,'Eff Conc.'!G45=""), " ", 'Eff Conc.'!$D45*'Eff Conc.'!G45*3.78)</f>
        <v xml:space="preserve"> </v>
      </c>
      <c r="H45" s="218" t="str">
        <f>IF('Eff Conc.'!H45="", " ", 'Eff Conc.'!$D45*'Eff Conc.'!H45*3.78)</f>
        <v xml:space="preserve"> </v>
      </c>
      <c r="I45" s="218" t="str">
        <f>IF('Eff Conc.'!I45="", " ", 'Eff Conc.'!$D45*'Eff Conc.'!I45*3.78)</f>
        <v xml:space="preserve"> </v>
      </c>
      <c r="J45" s="218" t="str">
        <f>IF('Eff Conc.'!J45="", " ", 'Eff Conc.'!$D45*'Eff Conc.'!J45*3.78)</f>
        <v xml:space="preserve"> </v>
      </c>
      <c r="K45" s="218" t="str">
        <f>IF('Eff Conc.'!K45="", " ", 'Eff Conc.'!$D45*'Eff Conc.'!K45*3.78)</f>
        <v xml:space="preserve"> </v>
      </c>
      <c r="L45" s="218" t="str">
        <f>IF('Eff Conc.'!L45="", " ", 'Eff Conc.'!$D45*'Eff Conc.'!L45*3.78)</f>
        <v xml:space="preserve"> </v>
      </c>
      <c r="M45" s="260" t="str">
        <f>IF('Eff Conc.'!M45="", " ", 'Eff Conc.'!$D45*'Eff Conc.'!M45*3.78)</f>
        <v xml:space="preserve"> </v>
      </c>
      <c r="N45" s="218" t="str">
        <f>IF('Eff Conc.'!N45="", " ", 'Eff Conc.'!$D45*'Eff Conc.'!N45*3.78)</f>
        <v xml:space="preserve"> </v>
      </c>
      <c r="O45" s="218" t="str">
        <f>IF('Eff Conc.'!O45="", " ", 'Eff Conc.'!$D45*'Eff Conc.'!O45*3.78)</f>
        <v xml:space="preserve"> </v>
      </c>
      <c r="P45" s="218" t="str">
        <f>IF('Eff Conc.'!P45="", " ", 'Eff Conc.'!$E45*'Eff Conc.'!P45*3.78)</f>
        <v xml:space="preserve"> </v>
      </c>
      <c r="Q45" s="218" t="str">
        <f>IF('Eff Conc.'!U45="", " ", 'Eff Conc.'!$D45*'Eff Conc.'!U45*3.78)</f>
        <v xml:space="preserve"> </v>
      </c>
      <c r="R45" s="257" t="str">
        <f>IF('Eff Conc.'!V45="", " ", 'Eff Conc.'!$E45*'Eff Conc.'!V45*3.78)</f>
        <v xml:space="preserve"> </v>
      </c>
    </row>
    <row r="46" spans="1:18">
      <c r="A46" s="230">
        <f>'Eff Conc.'!A46</f>
        <v>0</v>
      </c>
      <c r="B46" s="71">
        <f>'Eff Conc.'!B46</f>
        <v>0</v>
      </c>
      <c r="C46" s="103">
        <f>'Eff Conc.'!C46</f>
        <v>0</v>
      </c>
      <c r="D46" s="187">
        <f>'Eff Conc.'!D46</f>
        <v>0</v>
      </c>
      <c r="E46" s="187">
        <f>'Eff Conc.'!E46</f>
        <v>0</v>
      </c>
      <c r="F46" s="218" t="str">
        <f>IF(OR('Eff Conc.'!F46=0,'Eff Conc.'!F46=""), " ", 'Eff Conc.'!$D46*'Eff Conc.'!F46*3.78)</f>
        <v xml:space="preserve"> </v>
      </c>
      <c r="G46" s="218" t="str">
        <f>IF(OR('Eff Conc.'!G46=0,'Eff Conc.'!G46=""), " ", 'Eff Conc.'!$D46*'Eff Conc.'!G46*3.78)</f>
        <v xml:space="preserve"> </v>
      </c>
      <c r="H46" s="218" t="str">
        <f>IF('Eff Conc.'!H46="", " ", 'Eff Conc.'!$D46*'Eff Conc.'!H46*3.78)</f>
        <v xml:space="preserve"> </v>
      </c>
      <c r="I46" s="218" t="str">
        <f>IF('Eff Conc.'!I46="", " ", 'Eff Conc.'!$D46*'Eff Conc.'!I46*3.78)</f>
        <v xml:space="preserve"> </v>
      </c>
      <c r="J46" s="218" t="str">
        <f>IF('Eff Conc.'!J46="", " ", 'Eff Conc.'!$D46*'Eff Conc.'!J46*3.78)</f>
        <v xml:space="preserve"> </v>
      </c>
      <c r="K46" s="218" t="str">
        <f>IF('Eff Conc.'!K46="", " ", 'Eff Conc.'!$D46*'Eff Conc.'!K46*3.78)</f>
        <v xml:space="preserve"> </v>
      </c>
      <c r="L46" s="218" t="str">
        <f>IF('Eff Conc.'!L46="", " ", 'Eff Conc.'!$D46*'Eff Conc.'!L46*3.78)</f>
        <v xml:space="preserve"> </v>
      </c>
      <c r="M46" s="260" t="str">
        <f>IF('Eff Conc.'!M46="", " ", 'Eff Conc.'!$D46*'Eff Conc.'!M46*3.78)</f>
        <v xml:space="preserve"> </v>
      </c>
      <c r="N46" s="218" t="str">
        <f>IF('Eff Conc.'!N46="", " ", 'Eff Conc.'!$D46*'Eff Conc.'!N46*3.78)</f>
        <v xml:space="preserve"> </v>
      </c>
      <c r="O46" s="218" t="str">
        <f>IF('Eff Conc.'!O46="", " ", 'Eff Conc.'!$D46*'Eff Conc.'!O46*3.78)</f>
        <v xml:space="preserve"> </v>
      </c>
      <c r="P46" s="218" t="str">
        <f>IF('Eff Conc.'!P46="", " ", 'Eff Conc.'!$E46*'Eff Conc.'!P46*3.78)</f>
        <v xml:space="preserve"> </v>
      </c>
      <c r="Q46" s="218" t="str">
        <f>IF('Eff Conc.'!U46="", " ", 'Eff Conc.'!$D46*'Eff Conc.'!U46*3.78)</f>
        <v xml:space="preserve"> </v>
      </c>
      <c r="R46" s="257" t="str">
        <f>IF('Eff Conc.'!V46="", " ", 'Eff Conc.'!$E46*'Eff Conc.'!V46*3.78)</f>
        <v xml:space="preserve"> </v>
      </c>
    </row>
    <row r="47" spans="1:18">
      <c r="A47" s="230">
        <f>'Eff Conc.'!A47</f>
        <v>0</v>
      </c>
      <c r="B47" s="71">
        <f>'Eff Conc.'!B47</f>
        <v>0</v>
      </c>
      <c r="C47" s="103">
        <f>'Eff Conc.'!C47</f>
        <v>0</v>
      </c>
      <c r="D47" s="187">
        <f>'Eff Conc.'!D47</f>
        <v>0</v>
      </c>
      <c r="E47" s="187">
        <f>'Eff Conc.'!E47</f>
        <v>0</v>
      </c>
      <c r="F47" s="218" t="str">
        <f>IF(OR('Eff Conc.'!F47=0,'Eff Conc.'!F47=""), " ", 'Eff Conc.'!$D47*'Eff Conc.'!F47*3.78)</f>
        <v xml:space="preserve"> </v>
      </c>
      <c r="G47" s="218" t="str">
        <f>IF(OR('Eff Conc.'!G47=0,'Eff Conc.'!G47=""), " ", 'Eff Conc.'!$D47*'Eff Conc.'!G47*3.78)</f>
        <v xml:space="preserve"> </v>
      </c>
      <c r="H47" s="218" t="str">
        <f>IF('Eff Conc.'!H47="", " ", 'Eff Conc.'!$D47*'Eff Conc.'!H47*3.78)</f>
        <v xml:space="preserve"> </v>
      </c>
      <c r="I47" s="218" t="str">
        <f>IF('Eff Conc.'!I47="", " ", 'Eff Conc.'!$D47*'Eff Conc.'!I47*3.78)</f>
        <v xml:space="preserve"> </v>
      </c>
      <c r="J47" s="218" t="str">
        <f>IF('Eff Conc.'!J47="", " ", 'Eff Conc.'!$D47*'Eff Conc.'!J47*3.78)</f>
        <v xml:space="preserve"> </v>
      </c>
      <c r="K47" s="218" t="str">
        <f>IF('Eff Conc.'!K47="", " ", 'Eff Conc.'!$D47*'Eff Conc.'!K47*3.78)</f>
        <v xml:space="preserve"> </v>
      </c>
      <c r="L47" s="218" t="str">
        <f>IF('Eff Conc.'!L47="", " ", 'Eff Conc.'!$D47*'Eff Conc.'!L47*3.78)</f>
        <v xml:space="preserve"> </v>
      </c>
      <c r="M47" s="260" t="str">
        <f>IF('Eff Conc.'!M47="", " ", 'Eff Conc.'!$D47*'Eff Conc.'!M47*3.78)</f>
        <v xml:space="preserve"> </v>
      </c>
      <c r="N47" s="218" t="str">
        <f>IF('Eff Conc.'!N47="", " ", 'Eff Conc.'!$D47*'Eff Conc.'!N47*3.78)</f>
        <v xml:space="preserve"> </v>
      </c>
      <c r="O47" s="218" t="str">
        <f>IF('Eff Conc.'!O47="", " ", 'Eff Conc.'!$D47*'Eff Conc.'!O47*3.78)</f>
        <v xml:space="preserve"> </v>
      </c>
      <c r="P47" s="218" t="str">
        <f>IF('Eff Conc.'!P47="", " ", 'Eff Conc.'!$E47*'Eff Conc.'!P47*3.78)</f>
        <v xml:space="preserve"> </v>
      </c>
      <c r="Q47" s="218" t="str">
        <f>IF('Eff Conc.'!U47="", " ", 'Eff Conc.'!$D47*'Eff Conc.'!U47*3.78)</f>
        <v xml:space="preserve"> </v>
      </c>
      <c r="R47" s="257" t="str">
        <f>IF('Eff Conc.'!V47="", " ", 'Eff Conc.'!$E47*'Eff Conc.'!V47*3.78)</f>
        <v xml:space="preserve"> </v>
      </c>
    </row>
    <row r="48" spans="1:18">
      <c r="A48" s="230">
        <f>'Eff Conc.'!A48</f>
        <v>0</v>
      </c>
      <c r="B48" s="71">
        <f>'Eff Conc.'!B48</f>
        <v>0</v>
      </c>
      <c r="C48" s="103">
        <f>'Eff Conc.'!C48</f>
        <v>0</v>
      </c>
      <c r="D48" s="187">
        <f>'Eff Conc.'!D48</f>
        <v>0</v>
      </c>
      <c r="E48" s="187">
        <f>'Eff Conc.'!E48</f>
        <v>0</v>
      </c>
      <c r="F48" s="218" t="str">
        <f>IF(OR('Eff Conc.'!F48=0,'Eff Conc.'!F48=""), " ", 'Eff Conc.'!$D48*'Eff Conc.'!F48*3.78)</f>
        <v xml:space="preserve"> </v>
      </c>
      <c r="G48" s="218" t="str">
        <f>IF(OR('Eff Conc.'!G48=0,'Eff Conc.'!G48=""), " ", 'Eff Conc.'!$D48*'Eff Conc.'!G48*3.78)</f>
        <v xml:space="preserve"> </v>
      </c>
      <c r="H48" s="218" t="str">
        <f>IF('Eff Conc.'!H48="", " ", 'Eff Conc.'!$D48*'Eff Conc.'!H48*3.78)</f>
        <v xml:space="preserve"> </v>
      </c>
      <c r="I48" s="218" t="str">
        <f>IF('Eff Conc.'!I48="", " ", 'Eff Conc.'!$D48*'Eff Conc.'!I48*3.78)</f>
        <v xml:space="preserve"> </v>
      </c>
      <c r="J48" s="218" t="str">
        <f>IF('Eff Conc.'!J48="", " ", 'Eff Conc.'!$D48*'Eff Conc.'!J48*3.78)</f>
        <v xml:space="preserve"> </v>
      </c>
      <c r="K48" s="218" t="str">
        <f>IF('Eff Conc.'!K48="", " ", 'Eff Conc.'!$D48*'Eff Conc.'!K48*3.78)</f>
        <v xml:space="preserve"> </v>
      </c>
      <c r="L48" s="218" t="str">
        <f>IF('Eff Conc.'!L48="", " ", 'Eff Conc.'!$D48*'Eff Conc.'!L48*3.78)</f>
        <v xml:space="preserve"> </v>
      </c>
      <c r="M48" s="260" t="str">
        <f>IF('Eff Conc.'!M48="", " ", 'Eff Conc.'!$D48*'Eff Conc.'!M48*3.78)</f>
        <v xml:space="preserve"> </v>
      </c>
      <c r="N48" s="218" t="str">
        <f>IF('Eff Conc.'!N48="", " ", 'Eff Conc.'!$D48*'Eff Conc.'!N48*3.78)</f>
        <v xml:space="preserve"> </v>
      </c>
      <c r="O48" s="218" t="str">
        <f>IF('Eff Conc.'!O48="", " ", 'Eff Conc.'!$D48*'Eff Conc.'!O48*3.78)</f>
        <v xml:space="preserve"> </v>
      </c>
      <c r="P48" s="218" t="str">
        <f>IF('Eff Conc.'!P48="", " ", 'Eff Conc.'!$E48*'Eff Conc.'!P48*3.78)</f>
        <v xml:space="preserve"> </v>
      </c>
      <c r="Q48" s="218" t="str">
        <f>IF('Eff Conc.'!U48="", " ", 'Eff Conc.'!$D48*'Eff Conc.'!U48*3.78)</f>
        <v xml:space="preserve"> </v>
      </c>
      <c r="R48" s="257" t="str">
        <f>IF('Eff Conc.'!V48="", " ", 'Eff Conc.'!$E48*'Eff Conc.'!V48*3.78)</f>
        <v xml:space="preserve"> </v>
      </c>
    </row>
    <row r="49" spans="1:18">
      <c r="A49" s="230">
        <f>'Eff Conc.'!A49</f>
        <v>0</v>
      </c>
      <c r="B49" s="71">
        <f>'Eff Conc.'!B49</f>
        <v>0</v>
      </c>
      <c r="C49" s="103">
        <f>'Eff Conc.'!C49</f>
        <v>0</v>
      </c>
      <c r="D49" s="187">
        <f>'Eff Conc.'!D49</f>
        <v>0</v>
      </c>
      <c r="E49" s="187">
        <f>'Eff Conc.'!E49</f>
        <v>0</v>
      </c>
      <c r="F49" s="218" t="str">
        <f>IF(OR('Eff Conc.'!F49=0,'Eff Conc.'!F49=""), " ", 'Eff Conc.'!$D49*'Eff Conc.'!F49*3.78)</f>
        <v xml:space="preserve"> </v>
      </c>
      <c r="G49" s="218" t="str">
        <f>IF(OR('Eff Conc.'!G49=0,'Eff Conc.'!G49=""), " ", 'Eff Conc.'!$D49*'Eff Conc.'!G49*3.78)</f>
        <v xml:space="preserve"> </v>
      </c>
      <c r="H49" s="218" t="str">
        <f>IF('Eff Conc.'!H49="", " ", 'Eff Conc.'!$D49*'Eff Conc.'!H49*3.78)</f>
        <v xml:space="preserve"> </v>
      </c>
      <c r="I49" s="218" t="str">
        <f>IF('Eff Conc.'!I49="", " ", 'Eff Conc.'!$D49*'Eff Conc.'!I49*3.78)</f>
        <v xml:space="preserve"> </v>
      </c>
      <c r="J49" s="218" t="str">
        <f>IF('Eff Conc.'!J49="", " ", 'Eff Conc.'!$D49*'Eff Conc.'!J49*3.78)</f>
        <v xml:space="preserve"> </v>
      </c>
      <c r="K49" s="218" t="str">
        <f>IF('Eff Conc.'!K49="", " ", 'Eff Conc.'!$D49*'Eff Conc.'!K49*3.78)</f>
        <v xml:space="preserve"> </v>
      </c>
      <c r="L49" s="218" t="str">
        <f>IF('Eff Conc.'!L49="", " ", 'Eff Conc.'!$D49*'Eff Conc.'!L49*3.78)</f>
        <v xml:space="preserve"> </v>
      </c>
      <c r="M49" s="260" t="str">
        <f>IF('Eff Conc.'!M49="", " ", 'Eff Conc.'!$D49*'Eff Conc.'!M49*3.78)</f>
        <v xml:space="preserve"> </v>
      </c>
      <c r="N49" s="218" t="str">
        <f>IF('Eff Conc.'!N49="", " ", 'Eff Conc.'!$D49*'Eff Conc.'!N49*3.78)</f>
        <v xml:space="preserve"> </v>
      </c>
      <c r="O49" s="218" t="str">
        <f>IF('Eff Conc.'!O49="", " ", 'Eff Conc.'!$D49*'Eff Conc.'!O49*3.78)</f>
        <v xml:space="preserve"> </v>
      </c>
      <c r="P49" s="218" t="str">
        <f>IF('Eff Conc.'!P49="", " ", 'Eff Conc.'!$E49*'Eff Conc.'!P49*3.78)</f>
        <v xml:space="preserve"> </v>
      </c>
      <c r="Q49" s="218" t="str">
        <f>IF('Eff Conc.'!U49="", " ", 'Eff Conc.'!$D49*'Eff Conc.'!U49*3.78)</f>
        <v xml:space="preserve"> </v>
      </c>
      <c r="R49" s="257" t="str">
        <f>IF('Eff Conc.'!V49="", " ", 'Eff Conc.'!$E49*'Eff Conc.'!V49*3.78)</f>
        <v xml:space="preserve"> </v>
      </c>
    </row>
    <row r="50" spans="1:18">
      <c r="A50" s="230">
        <f>'Eff Conc.'!A50</f>
        <v>0</v>
      </c>
      <c r="B50" s="71">
        <f>'Eff Conc.'!B50</f>
        <v>0</v>
      </c>
      <c r="C50" s="103">
        <f>'Eff Conc.'!C50</f>
        <v>0</v>
      </c>
      <c r="D50" s="187">
        <f>'Eff Conc.'!D50</f>
        <v>0</v>
      </c>
      <c r="E50" s="187">
        <f>'Eff Conc.'!E50</f>
        <v>0</v>
      </c>
      <c r="F50" s="218" t="str">
        <f>IF(OR('Eff Conc.'!F50=0,'Eff Conc.'!F50=""), " ", 'Eff Conc.'!$D50*'Eff Conc.'!F50*3.78)</f>
        <v xml:space="preserve"> </v>
      </c>
      <c r="G50" s="218" t="str">
        <f>IF(OR('Eff Conc.'!G50=0,'Eff Conc.'!G50=""), " ", 'Eff Conc.'!$D50*'Eff Conc.'!G50*3.78)</f>
        <v xml:space="preserve"> </v>
      </c>
      <c r="H50" s="218" t="str">
        <f>IF('Eff Conc.'!H50="", " ", 'Eff Conc.'!$D50*'Eff Conc.'!H50*3.78)</f>
        <v xml:space="preserve"> </v>
      </c>
      <c r="I50" s="218" t="str">
        <f>IF('Eff Conc.'!I50="", " ", 'Eff Conc.'!$D50*'Eff Conc.'!I50*3.78)</f>
        <v xml:space="preserve"> </v>
      </c>
      <c r="J50" s="218" t="str">
        <f>IF('Eff Conc.'!J50="", " ", 'Eff Conc.'!$D50*'Eff Conc.'!J50*3.78)</f>
        <v xml:space="preserve"> </v>
      </c>
      <c r="K50" s="218" t="str">
        <f>IF('Eff Conc.'!K50="", " ", 'Eff Conc.'!$D50*'Eff Conc.'!K50*3.78)</f>
        <v xml:space="preserve"> </v>
      </c>
      <c r="L50" s="218" t="str">
        <f>IF('Eff Conc.'!L50="", " ", 'Eff Conc.'!$D50*'Eff Conc.'!L50*3.78)</f>
        <v xml:space="preserve"> </v>
      </c>
      <c r="M50" s="260" t="str">
        <f>IF('Eff Conc.'!M50="", " ", 'Eff Conc.'!$D50*'Eff Conc.'!M50*3.78)</f>
        <v xml:space="preserve"> </v>
      </c>
      <c r="N50" s="218" t="str">
        <f>IF('Eff Conc.'!N50="", " ", 'Eff Conc.'!$D50*'Eff Conc.'!N50*3.78)</f>
        <v xml:space="preserve"> </v>
      </c>
      <c r="O50" s="218" t="str">
        <f>IF('Eff Conc.'!O50="", " ", 'Eff Conc.'!$D50*'Eff Conc.'!O50*3.78)</f>
        <v xml:space="preserve"> </v>
      </c>
      <c r="P50" s="218" t="str">
        <f>IF('Eff Conc.'!P50="", " ", 'Eff Conc.'!$E50*'Eff Conc.'!P50*3.78)</f>
        <v xml:space="preserve"> </v>
      </c>
      <c r="Q50" s="218" t="str">
        <f>IF('Eff Conc.'!U50="", " ", 'Eff Conc.'!$D50*'Eff Conc.'!U50*3.78)</f>
        <v xml:space="preserve"> </v>
      </c>
      <c r="R50" s="257" t="str">
        <f>IF('Eff Conc.'!V50="", " ", 'Eff Conc.'!$E50*'Eff Conc.'!V50*3.78)</f>
        <v xml:space="preserve"> </v>
      </c>
    </row>
    <row r="51" spans="1:18">
      <c r="A51" s="230">
        <f>'Eff Conc.'!A51</f>
        <v>0</v>
      </c>
      <c r="B51" s="71">
        <f>'Eff Conc.'!B51</f>
        <v>0</v>
      </c>
      <c r="C51" s="103">
        <f>'Eff Conc.'!C51</f>
        <v>0</v>
      </c>
      <c r="D51" s="187">
        <f>'Eff Conc.'!D51</f>
        <v>0</v>
      </c>
      <c r="E51" s="187">
        <f>'Eff Conc.'!E51</f>
        <v>0</v>
      </c>
      <c r="F51" s="218" t="str">
        <f>IF(OR('Eff Conc.'!F51=0,'Eff Conc.'!F51=""), " ", 'Eff Conc.'!$D51*'Eff Conc.'!F51*3.78)</f>
        <v xml:space="preserve"> </v>
      </c>
      <c r="G51" s="218" t="str">
        <f>IF(OR('Eff Conc.'!G51=0,'Eff Conc.'!G51=""), " ", 'Eff Conc.'!$D51*'Eff Conc.'!G51*3.78)</f>
        <v xml:space="preserve"> </v>
      </c>
      <c r="H51" s="218" t="str">
        <f>IF('Eff Conc.'!H51="", " ", 'Eff Conc.'!$D51*'Eff Conc.'!H51*3.78)</f>
        <v xml:space="preserve"> </v>
      </c>
      <c r="I51" s="218" t="str">
        <f>IF('Eff Conc.'!I51="", " ", 'Eff Conc.'!$D51*'Eff Conc.'!I51*3.78)</f>
        <v xml:space="preserve"> </v>
      </c>
      <c r="J51" s="218" t="str">
        <f>IF('Eff Conc.'!J51="", " ", 'Eff Conc.'!$D51*'Eff Conc.'!J51*3.78)</f>
        <v xml:space="preserve"> </v>
      </c>
      <c r="K51" s="218" t="str">
        <f>IF('Eff Conc.'!K51="", " ", 'Eff Conc.'!$D51*'Eff Conc.'!K51*3.78)</f>
        <v xml:space="preserve"> </v>
      </c>
      <c r="L51" s="218" t="str">
        <f>IF('Eff Conc.'!L51="", " ", 'Eff Conc.'!$D51*'Eff Conc.'!L51*3.78)</f>
        <v xml:space="preserve"> </v>
      </c>
      <c r="M51" s="260" t="str">
        <f>IF('Eff Conc.'!M51="", " ", 'Eff Conc.'!$D51*'Eff Conc.'!M51*3.78)</f>
        <v xml:space="preserve"> </v>
      </c>
      <c r="N51" s="218" t="str">
        <f>IF('Eff Conc.'!N51="", " ", 'Eff Conc.'!$D51*'Eff Conc.'!N51*3.78)</f>
        <v xml:space="preserve"> </v>
      </c>
      <c r="O51" s="218" t="str">
        <f>IF('Eff Conc.'!O51="", " ", 'Eff Conc.'!$D51*'Eff Conc.'!O51*3.78)</f>
        <v xml:space="preserve"> </v>
      </c>
      <c r="P51" s="218" t="str">
        <f>IF('Eff Conc.'!P51="", " ", 'Eff Conc.'!$E51*'Eff Conc.'!P51*3.78)</f>
        <v xml:space="preserve"> </v>
      </c>
      <c r="Q51" s="218" t="str">
        <f>IF('Eff Conc.'!U51="", " ", 'Eff Conc.'!$D51*'Eff Conc.'!U51*3.78)</f>
        <v xml:space="preserve"> </v>
      </c>
      <c r="R51" s="257" t="str">
        <f>IF('Eff Conc.'!V51="", " ", 'Eff Conc.'!$E51*'Eff Conc.'!V51*3.78)</f>
        <v xml:space="preserve"> </v>
      </c>
    </row>
    <row r="52" spans="1:18">
      <c r="A52" s="230">
        <f>'Eff Conc.'!A52</f>
        <v>0</v>
      </c>
      <c r="B52" s="71">
        <f>'Eff Conc.'!B52</f>
        <v>0</v>
      </c>
      <c r="C52" s="103">
        <f>'Eff Conc.'!C52</f>
        <v>0</v>
      </c>
      <c r="D52" s="187">
        <f>'Eff Conc.'!D52</f>
        <v>0</v>
      </c>
      <c r="E52" s="187">
        <f>'Eff Conc.'!E52</f>
        <v>0</v>
      </c>
      <c r="F52" s="218" t="str">
        <f>IF(OR('Eff Conc.'!F52=0,'Eff Conc.'!F52=""), " ", 'Eff Conc.'!$D52*'Eff Conc.'!F52*3.78)</f>
        <v xml:space="preserve"> </v>
      </c>
      <c r="G52" s="218" t="str">
        <f>IF(OR('Eff Conc.'!G52=0,'Eff Conc.'!G52=""), " ", 'Eff Conc.'!$D52*'Eff Conc.'!G52*3.78)</f>
        <v xml:space="preserve"> </v>
      </c>
      <c r="H52" s="218" t="str">
        <f>IF('Eff Conc.'!H52="", " ", 'Eff Conc.'!$D52*'Eff Conc.'!H52*3.78)</f>
        <v xml:space="preserve"> </v>
      </c>
      <c r="I52" s="218" t="str">
        <f>IF('Eff Conc.'!I52="", " ", 'Eff Conc.'!$D52*'Eff Conc.'!I52*3.78)</f>
        <v xml:space="preserve"> </v>
      </c>
      <c r="J52" s="218" t="str">
        <f>IF('Eff Conc.'!J52="", " ", 'Eff Conc.'!$D52*'Eff Conc.'!J52*3.78)</f>
        <v xml:space="preserve"> </v>
      </c>
      <c r="K52" s="218" t="str">
        <f>IF('Eff Conc.'!K52="", " ", 'Eff Conc.'!$D52*'Eff Conc.'!K52*3.78)</f>
        <v xml:space="preserve"> </v>
      </c>
      <c r="L52" s="218" t="str">
        <f>IF('Eff Conc.'!L52="", " ", 'Eff Conc.'!$D52*'Eff Conc.'!L52*3.78)</f>
        <v xml:space="preserve"> </v>
      </c>
      <c r="M52" s="260" t="str">
        <f>IF('Eff Conc.'!M52="", " ", 'Eff Conc.'!$D52*'Eff Conc.'!M52*3.78)</f>
        <v xml:space="preserve"> </v>
      </c>
      <c r="N52" s="218" t="str">
        <f>IF('Eff Conc.'!N52="", " ", 'Eff Conc.'!$D52*'Eff Conc.'!N52*3.78)</f>
        <v xml:space="preserve"> </v>
      </c>
      <c r="O52" s="218" t="str">
        <f>IF('Eff Conc.'!O52="", " ", 'Eff Conc.'!$D52*'Eff Conc.'!O52*3.78)</f>
        <v xml:space="preserve"> </v>
      </c>
      <c r="P52" s="218" t="str">
        <f>IF('Eff Conc.'!P52="", " ", 'Eff Conc.'!$E52*'Eff Conc.'!P52*3.78)</f>
        <v xml:space="preserve"> </v>
      </c>
      <c r="Q52" s="218" t="str">
        <f>IF('Eff Conc.'!U52="", " ", 'Eff Conc.'!$D52*'Eff Conc.'!U52*3.78)</f>
        <v xml:space="preserve"> </v>
      </c>
      <c r="R52" s="257" t="str">
        <f>IF('Eff Conc.'!V52="", " ", 'Eff Conc.'!$E52*'Eff Conc.'!V52*3.78)</f>
        <v xml:space="preserve"> </v>
      </c>
    </row>
    <row r="53" spans="1:18">
      <c r="A53" s="230">
        <f>'Eff Conc.'!A53</f>
        <v>0</v>
      </c>
      <c r="B53" s="71">
        <f>'Eff Conc.'!B53</f>
        <v>0</v>
      </c>
      <c r="C53" s="103">
        <f>'Eff Conc.'!C53</f>
        <v>0</v>
      </c>
      <c r="D53" s="187">
        <f>'Eff Conc.'!D53</f>
        <v>0</v>
      </c>
      <c r="E53" s="187">
        <f>'Eff Conc.'!E53</f>
        <v>0</v>
      </c>
      <c r="F53" s="218" t="str">
        <f>IF(OR('Eff Conc.'!F53=0,'Eff Conc.'!F53=""), " ", 'Eff Conc.'!$D53*'Eff Conc.'!F53*3.78)</f>
        <v xml:space="preserve"> </v>
      </c>
      <c r="G53" s="218" t="str">
        <f>IF(OR('Eff Conc.'!G53=0,'Eff Conc.'!G53=""), " ", 'Eff Conc.'!$D53*'Eff Conc.'!G53*3.78)</f>
        <v xml:space="preserve"> </v>
      </c>
      <c r="H53" s="218" t="str">
        <f>IF('Eff Conc.'!H53="", " ", 'Eff Conc.'!$D53*'Eff Conc.'!H53*3.78)</f>
        <v xml:space="preserve"> </v>
      </c>
      <c r="I53" s="218" t="str">
        <f>IF('Eff Conc.'!I53="", " ", 'Eff Conc.'!$D53*'Eff Conc.'!I53*3.78)</f>
        <v xml:space="preserve"> </v>
      </c>
      <c r="J53" s="218" t="str">
        <f>IF('Eff Conc.'!J53="", " ", 'Eff Conc.'!$D53*'Eff Conc.'!J53*3.78)</f>
        <v xml:space="preserve"> </v>
      </c>
      <c r="K53" s="218" t="str">
        <f>IF('Eff Conc.'!K53="", " ", 'Eff Conc.'!$D53*'Eff Conc.'!K53*3.78)</f>
        <v xml:space="preserve"> </v>
      </c>
      <c r="L53" s="218" t="str">
        <f>IF('Eff Conc.'!L53="", " ", 'Eff Conc.'!$D53*'Eff Conc.'!L53*3.78)</f>
        <v xml:space="preserve"> </v>
      </c>
      <c r="M53" s="260" t="str">
        <f>IF('Eff Conc.'!M53="", " ", 'Eff Conc.'!$D53*'Eff Conc.'!M53*3.78)</f>
        <v xml:space="preserve"> </v>
      </c>
      <c r="N53" s="218" t="str">
        <f>IF('Eff Conc.'!N53="", " ", 'Eff Conc.'!$D53*'Eff Conc.'!N53*3.78)</f>
        <v xml:space="preserve"> </v>
      </c>
      <c r="O53" s="218" t="str">
        <f>IF('Eff Conc.'!O53="", " ", 'Eff Conc.'!$D53*'Eff Conc.'!O53*3.78)</f>
        <v xml:space="preserve"> </v>
      </c>
      <c r="P53" s="218" t="str">
        <f>IF('Eff Conc.'!P53="", " ", 'Eff Conc.'!$E53*'Eff Conc.'!P53*3.78)</f>
        <v xml:space="preserve"> </v>
      </c>
      <c r="Q53" s="218" t="str">
        <f>IF('Eff Conc.'!U53="", " ", 'Eff Conc.'!$D53*'Eff Conc.'!U53*3.78)</f>
        <v xml:space="preserve"> </v>
      </c>
      <c r="R53" s="257" t="str">
        <f>IF('Eff Conc.'!V53="", " ", 'Eff Conc.'!$E53*'Eff Conc.'!V53*3.78)</f>
        <v xml:space="preserve"> </v>
      </c>
    </row>
    <row r="54" spans="1:18">
      <c r="A54" s="230">
        <f>'Eff Conc.'!A54</f>
        <v>0</v>
      </c>
      <c r="B54" s="71">
        <f>'Eff Conc.'!B54</f>
        <v>0</v>
      </c>
      <c r="C54" s="103">
        <f>'Eff Conc.'!C54</f>
        <v>0</v>
      </c>
      <c r="D54" s="187">
        <f>'Eff Conc.'!D54</f>
        <v>0</v>
      </c>
      <c r="E54" s="187">
        <f>'Eff Conc.'!E54</f>
        <v>0</v>
      </c>
      <c r="F54" s="218" t="str">
        <f>IF(OR('Eff Conc.'!F54=0,'Eff Conc.'!F54=""), " ", 'Eff Conc.'!$D54*'Eff Conc.'!F54*3.78)</f>
        <v xml:space="preserve"> </v>
      </c>
      <c r="G54" s="218" t="str">
        <f>IF(OR('Eff Conc.'!G54=0,'Eff Conc.'!G54=""), " ", 'Eff Conc.'!$D54*'Eff Conc.'!G54*3.78)</f>
        <v xml:space="preserve"> </v>
      </c>
      <c r="H54" s="218" t="str">
        <f>IF('Eff Conc.'!H54="", " ", 'Eff Conc.'!$D54*'Eff Conc.'!H54*3.78)</f>
        <v xml:space="preserve"> </v>
      </c>
      <c r="I54" s="218" t="str">
        <f>IF('Eff Conc.'!I54="", " ", 'Eff Conc.'!$D54*'Eff Conc.'!I54*3.78)</f>
        <v xml:space="preserve"> </v>
      </c>
      <c r="J54" s="218" t="str">
        <f>IF('Eff Conc.'!J54="", " ", 'Eff Conc.'!$D54*'Eff Conc.'!J54*3.78)</f>
        <v xml:space="preserve"> </v>
      </c>
      <c r="K54" s="218" t="str">
        <f>IF('Eff Conc.'!K54="", " ", 'Eff Conc.'!$D54*'Eff Conc.'!K54*3.78)</f>
        <v xml:space="preserve"> </v>
      </c>
      <c r="L54" s="218" t="str">
        <f>IF('Eff Conc.'!L54="", " ", 'Eff Conc.'!$D54*'Eff Conc.'!L54*3.78)</f>
        <v xml:space="preserve"> </v>
      </c>
      <c r="M54" s="260" t="str">
        <f>IF('Eff Conc.'!M54="", " ", 'Eff Conc.'!$D54*'Eff Conc.'!M54*3.78)</f>
        <v xml:space="preserve"> </v>
      </c>
      <c r="N54" s="218" t="str">
        <f>IF('Eff Conc.'!N54="", " ", 'Eff Conc.'!$D54*'Eff Conc.'!N54*3.78)</f>
        <v xml:space="preserve"> </v>
      </c>
      <c r="O54" s="218" t="str">
        <f>IF('Eff Conc.'!O54="", " ", 'Eff Conc.'!$D54*'Eff Conc.'!O54*3.78)</f>
        <v xml:space="preserve"> </v>
      </c>
      <c r="P54" s="218" t="str">
        <f>IF('Eff Conc.'!P54="", " ", 'Eff Conc.'!$E54*'Eff Conc.'!P54*3.78)</f>
        <v xml:space="preserve"> </v>
      </c>
      <c r="Q54" s="218" t="str">
        <f>IF('Eff Conc.'!U54="", " ", 'Eff Conc.'!$D54*'Eff Conc.'!U54*3.78)</f>
        <v xml:space="preserve"> </v>
      </c>
      <c r="R54" s="257" t="str">
        <f>IF('Eff Conc.'!V54="", " ", 'Eff Conc.'!$E54*'Eff Conc.'!V54*3.78)</f>
        <v xml:space="preserve"> </v>
      </c>
    </row>
    <row r="55" spans="1:18">
      <c r="A55" s="230">
        <f>'Eff Conc.'!A55</f>
        <v>0</v>
      </c>
      <c r="B55" s="71">
        <f>'Eff Conc.'!B55</f>
        <v>0</v>
      </c>
      <c r="C55" s="103">
        <f>'Eff Conc.'!C55</f>
        <v>0</v>
      </c>
      <c r="D55" s="187">
        <f>'Eff Conc.'!D55</f>
        <v>0</v>
      </c>
      <c r="E55" s="187">
        <f>'Eff Conc.'!E55</f>
        <v>0</v>
      </c>
      <c r="F55" s="218" t="str">
        <f>IF(OR('Eff Conc.'!F55=0,'Eff Conc.'!F55=""), " ", 'Eff Conc.'!$D55*'Eff Conc.'!F55*3.78)</f>
        <v xml:space="preserve"> </v>
      </c>
      <c r="G55" s="218" t="str">
        <f>IF(OR('Eff Conc.'!G55=0,'Eff Conc.'!G55=""), " ", 'Eff Conc.'!$D55*'Eff Conc.'!G55*3.78)</f>
        <v xml:space="preserve"> </v>
      </c>
      <c r="H55" s="218" t="str">
        <f>IF('Eff Conc.'!H55="", " ", 'Eff Conc.'!$D55*'Eff Conc.'!H55*3.78)</f>
        <v xml:space="preserve"> </v>
      </c>
      <c r="I55" s="218" t="str">
        <f>IF('Eff Conc.'!I55="", " ", 'Eff Conc.'!$D55*'Eff Conc.'!I55*3.78)</f>
        <v xml:space="preserve"> </v>
      </c>
      <c r="J55" s="218" t="str">
        <f>IF('Eff Conc.'!J55="", " ", 'Eff Conc.'!$D55*'Eff Conc.'!J55*3.78)</f>
        <v xml:space="preserve"> </v>
      </c>
      <c r="K55" s="218" t="str">
        <f>IF('Eff Conc.'!K55="", " ", 'Eff Conc.'!$D55*'Eff Conc.'!K55*3.78)</f>
        <v xml:space="preserve"> </v>
      </c>
      <c r="L55" s="218" t="str">
        <f>IF('Eff Conc.'!L55="", " ", 'Eff Conc.'!$D55*'Eff Conc.'!L55*3.78)</f>
        <v xml:space="preserve"> </v>
      </c>
      <c r="M55" s="260" t="str">
        <f>IF('Eff Conc.'!M55="", " ", 'Eff Conc.'!$D55*'Eff Conc.'!M55*3.78)</f>
        <v xml:space="preserve"> </v>
      </c>
      <c r="N55" s="218" t="str">
        <f>IF('Eff Conc.'!N55="", " ", 'Eff Conc.'!$D55*'Eff Conc.'!N55*3.78)</f>
        <v xml:space="preserve"> </v>
      </c>
      <c r="O55" s="218" t="str">
        <f>IF('Eff Conc.'!O55="", " ", 'Eff Conc.'!$D55*'Eff Conc.'!O55*3.78)</f>
        <v xml:space="preserve"> </v>
      </c>
      <c r="P55" s="218" t="str">
        <f>IF('Eff Conc.'!P55="", " ", 'Eff Conc.'!$E55*'Eff Conc.'!P55*3.78)</f>
        <v xml:space="preserve"> </v>
      </c>
      <c r="Q55" s="218" t="str">
        <f>IF('Eff Conc.'!U55="", " ", 'Eff Conc.'!$D55*'Eff Conc.'!U55*3.78)</f>
        <v xml:space="preserve"> </v>
      </c>
      <c r="R55" s="257" t="str">
        <f>IF('Eff Conc.'!V55="", " ", 'Eff Conc.'!$E55*'Eff Conc.'!V55*3.78)</f>
        <v xml:space="preserve"> </v>
      </c>
    </row>
    <row r="56" spans="1:18">
      <c r="A56" s="230">
        <f>'Eff Conc.'!A56</f>
        <v>0</v>
      </c>
      <c r="B56" s="71">
        <f>'Eff Conc.'!B56</f>
        <v>0</v>
      </c>
      <c r="C56" s="103">
        <f>'Eff Conc.'!C56</f>
        <v>0</v>
      </c>
      <c r="D56" s="187">
        <f>'Eff Conc.'!D56</f>
        <v>0</v>
      </c>
      <c r="E56" s="187">
        <f>'Eff Conc.'!E56</f>
        <v>0</v>
      </c>
      <c r="F56" s="218" t="str">
        <f>IF(OR('Eff Conc.'!F56=0,'Eff Conc.'!F56=""), " ", 'Eff Conc.'!$D56*'Eff Conc.'!F56*3.78)</f>
        <v xml:space="preserve"> </v>
      </c>
      <c r="G56" s="218" t="str">
        <f>IF(OR('Eff Conc.'!G56=0,'Eff Conc.'!G56=""), " ", 'Eff Conc.'!$D56*'Eff Conc.'!G56*3.78)</f>
        <v xml:space="preserve"> </v>
      </c>
      <c r="H56" s="218" t="str">
        <f>IF('Eff Conc.'!H56="", " ", 'Eff Conc.'!$D56*'Eff Conc.'!H56*3.78)</f>
        <v xml:space="preserve"> </v>
      </c>
      <c r="I56" s="218" t="str">
        <f>IF('Eff Conc.'!I56="", " ", 'Eff Conc.'!$D56*'Eff Conc.'!I56*3.78)</f>
        <v xml:space="preserve"> </v>
      </c>
      <c r="J56" s="218" t="str">
        <f>IF('Eff Conc.'!J56="", " ", 'Eff Conc.'!$D56*'Eff Conc.'!J56*3.78)</f>
        <v xml:space="preserve"> </v>
      </c>
      <c r="K56" s="218" t="str">
        <f>IF('Eff Conc.'!K56="", " ", 'Eff Conc.'!$D56*'Eff Conc.'!K56*3.78)</f>
        <v xml:space="preserve"> </v>
      </c>
      <c r="L56" s="218" t="str">
        <f>IF('Eff Conc.'!L56="", " ", 'Eff Conc.'!$D56*'Eff Conc.'!L56*3.78)</f>
        <v xml:space="preserve"> </v>
      </c>
      <c r="M56" s="260" t="str">
        <f>IF('Eff Conc.'!M56="", " ", 'Eff Conc.'!$D56*'Eff Conc.'!M56*3.78)</f>
        <v xml:space="preserve"> </v>
      </c>
      <c r="N56" s="218" t="str">
        <f>IF('Eff Conc.'!N56="", " ", 'Eff Conc.'!$D56*'Eff Conc.'!N56*3.78)</f>
        <v xml:space="preserve"> </v>
      </c>
      <c r="O56" s="218" t="str">
        <f>IF('Eff Conc.'!O56="", " ", 'Eff Conc.'!$D56*'Eff Conc.'!O56*3.78)</f>
        <v xml:space="preserve"> </v>
      </c>
      <c r="P56" s="218" t="str">
        <f>IF('Eff Conc.'!P56="", " ", 'Eff Conc.'!$E56*'Eff Conc.'!P56*3.78)</f>
        <v xml:space="preserve"> </v>
      </c>
      <c r="Q56" s="218" t="str">
        <f>IF('Eff Conc.'!U56="", " ", 'Eff Conc.'!$D56*'Eff Conc.'!U56*3.78)</f>
        <v xml:space="preserve"> </v>
      </c>
      <c r="R56" s="257" t="str">
        <f>IF('Eff Conc.'!V56="", " ", 'Eff Conc.'!$E56*'Eff Conc.'!V56*3.78)</f>
        <v xml:space="preserve"> </v>
      </c>
    </row>
    <row r="57" spans="1:18">
      <c r="A57" s="230">
        <f>'Eff Conc.'!A57</f>
        <v>0</v>
      </c>
      <c r="B57" s="71">
        <f>'Eff Conc.'!B57</f>
        <v>0</v>
      </c>
      <c r="C57" s="103">
        <f>'Eff Conc.'!C57</f>
        <v>0</v>
      </c>
      <c r="D57" s="187">
        <f>'Eff Conc.'!D57</f>
        <v>0</v>
      </c>
      <c r="E57" s="187">
        <f>'Eff Conc.'!E57</f>
        <v>0</v>
      </c>
      <c r="F57" s="218" t="str">
        <f>IF(OR('Eff Conc.'!F57=0,'Eff Conc.'!F57=""), " ", 'Eff Conc.'!$D57*'Eff Conc.'!F57*3.78)</f>
        <v xml:space="preserve"> </v>
      </c>
      <c r="G57" s="218" t="str">
        <f>IF(OR('Eff Conc.'!G57=0,'Eff Conc.'!G57=""), " ", 'Eff Conc.'!$D57*'Eff Conc.'!G57*3.78)</f>
        <v xml:space="preserve"> </v>
      </c>
      <c r="H57" s="218" t="str">
        <f>IF('Eff Conc.'!H57="", " ", 'Eff Conc.'!$D57*'Eff Conc.'!H57*3.78)</f>
        <v xml:space="preserve"> </v>
      </c>
      <c r="I57" s="218" t="str">
        <f>IF('Eff Conc.'!I57="", " ", 'Eff Conc.'!$D57*'Eff Conc.'!I57*3.78)</f>
        <v xml:space="preserve"> </v>
      </c>
      <c r="J57" s="218" t="str">
        <f>IF('Eff Conc.'!J57="", " ", 'Eff Conc.'!$D57*'Eff Conc.'!J57*3.78)</f>
        <v xml:space="preserve"> </v>
      </c>
      <c r="K57" s="218" t="str">
        <f>IF('Eff Conc.'!K57="", " ", 'Eff Conc.'!$D57*'Eff Conc.'!K57*3.78)</f>
        <v xml:space="preserve"> </v>
      </c>
      <c r="L57" s="218" t="str">
        <f>IF('Eff Conc.'!L57="", " ", 'Eff Conc.'!$D57*'Eff Conc.'!L57*3.78)</f>
        <v xml:space="preserve"> </v>
      </c>
      <c r="M57" s="260" t="str">
        <f>IF('Eff Conc.'!M57="", " ", 'Eff Conc.'!$D57*'Eff Conc.'!M57*3.78)</f>
        <v xml:space="preserve"> </v>
      </c>
      <c r="N57" s="218" t="str">
        <f>IF('Eff Conc.'!N57="", " ", 'Eff Conc.'!$D57*'Eff Conc.'!N57*3.78)</f>
        <v xml:space="preserve"> </v>
      </c>
      <c r="O57" s="218" t="str">
        <f>IF('Eff Conc.'!O57="", " ", 'Eff Conc.'!$D57*'Eff Conc.'!O57*3.78)</f>
        <v xml:space="preserve"> </v>
      </c>
      <c r="P57" s="218" t="str">
        <f>IF('Eff Conc.'!P57="", " ", 'Eff Conc.'!$E57*'Eff Conc.'!P57*3.78)</f>
        <v xml:space="preserve"> </v>
      </c>
      <c r="Q57" s="218" t="str">
        <f>IF('Eff Conc.'!U57="", " ", 'Eff Conc.'!$D57*'Eff Conc.'!U57*3.78)</f>
        <v xml:space="preserve"> </v>
      </c>
      <c r="R57" s="257" t="str">
        <f>IF('Eff Conc.'!V57="", " ", 'Eff Conc.'!$E57*'Eff Conc.'!V57*3.78)</f>
        <v xml:space="preserve"> </v>
      </c>
    </row>
    <row r="58" spans="1:18">
      <c r="A58" s="230">
        <f>'Eff Conc.'!A58</f>
        <v>0</v>
      </c>
      <c r="B58" s="71">
        <f>'Eff Conc.'!B58</f>
        <v>0</v>
      </c>
      <c r="C58" s="103">
        <f>'Eff Conc.'!C58</f>
        <v>0</v>
      </c>
      <c r="D58" s="187">
        <f>'Eff Conc.'!D58</f>
        <v>0</v>
      </c>
      <c r="E58" s="187">
        <f>'Eff Conc.'!E58</f>
        <v>0</v>
      </c>
      <c r="F58" s="218" t="str">
        <f>IF(OR('Eff Conc.'!F58=0,'Eff Conc.'!F58=""), " ", 'Eff Conc.'!$D58*'Eff Conc.'!F58*3.78)</f>
        <v xml:space="preserve"> </v>
      </c>
      <c r="G58" s="218" t="str">
        <f>IF(OR('Eff Conc.'!G58=0,'Eff Conc.'!G58=""), " ", 'Eff Conc.'!$D58*'Eff Conc.'!G58*3.78)</f>
        <v xml:space="preserve"> </v>
      </c>
      <c r="H58" s="218" t="str">
        <f>IF('Eff Conc.'!H58="", " ", 'Eff Conc.'!$D58*'Eff Conc.'!H58*3.78)</f>
        <v xml:space="preserve"> </v>
      </c>
      <c r="I58" s="218" t="str">
        <f>IF('Eff Conc.'!I58="", " ", 'Eff Conc.'!$D58*'Eff Conc.'!I58*3.78)</f>
        <v xml:space="preserve"> </v>
      </c>
      <c r="J58" s="218" t="str">
        <f>IF('Eff Conc.'!J58="", " ", 'Eff Conc.'!$D58*'Eff Conc.'!J58*3.78)</f>
        <v xml:space="preserve"> </v>
      </c>
      <c r="K58" s="218" t="str">
        <f>IF('Eff Conc.'!K58="", " ", 'Eff Conc.'!$D58*'Eff Conc.'!K58*3.78)</f>
        <v xml:space="preserve"> </v>
      </c>
      <c r="L58" s="218" t="str">
        <f>IF('Eff Conc.'!L58="", " ", 'Eff Conc.'!$D58*'Eff Conc.'!L58*3.78)</f>
        <v xml:space="preserve"> </v>
      </c>
      <c r="M58" s="260" t="str">
        <f>IF('Eff Conc.'!M58="", " ", 'Eff Conc.'!$D58*'Eff Conc.'!M58*3.78)</f>
        <v xml:space="preserve"> </v>
      </c>
      <c r="N58" s="218" t="str">
        <f>IF('Eff Conc.'!N58="", " ", 'Eff Conc.'!$D58*'Eff Conc.'!N58*3.78)</f>
        <v xml:space="preserve"> </v>
      </c>
      <c r="O58" s="218" t="str">
        <f>IF('Eff Conc.'!O58="", " ", 'Eff Conc.'!$D58*'Eff Conc.'!O58*3.78)</f>
        <v xml:space="preserve"> </v>
      </c>
      <c r="P58" s="218" t="str">
        <f>IF('Eff Conc.'!P58="", " ", 'Eff Conc.'!$E58*'Eff Conc.'!P58*3.78)</f>
        <v xml:space="preserve"> </v>
      </c>
      <c r="Q58" s="218" t="str">
        <f>IF('Eff Conc.'!U58="", " ", 'Eff Conc.'!$D58*'Eff Conc.'!U58*3.78)</f>
        <v xml:space="preserve"> </v>
      </c>
      <c r="R58" s="257" t="str">
        <f>IF('Eff Conc.'!V58="", " ", 'Eff Conc.'!$E58*'Eff Conc.'!V58*3.78)</f>
        <v xml:space="preserve"> </v>
      </c>
    </row>
    <row r="59" spans="1:18" ht="15" customHeight="1">
      <c r="A59" s="230">
        <f>'Eff Conc.'!A59</f>
        <v>0</v>
      </c>
      <c r="B59" s="71">
        <f>'Eff Conc.'!B59</f>
        <v>0</v>
      </c>
      <c r="C59" s="103">
        <f>'Eff Conc.'!C59</f>
        <v>0</v>
      </c>
      <c r="D59" s="187">
        <f>'Eff Conc.'!D59</f>
        <v>0</v>
      </c>
      <c r="E59" s="187">
        <f>'Eff Conc.'!E59</f>
        <v>0</v>
      </c>
      <c r="F59" s="218" t="str">
        <f>IF(OR('Eff Conc.'!F59=0,'Eff Conc.'!F59=""), " ", 'Eff Conc.'!$D59*'Eff Conc.'!F59*3.78)</f>
        <v xml:space="preserve"> </v>
      </c>
      <c r="G59" s="218" t="str">
        <f>IF(OR('Eff Conc.'!G59=0,'Eff Conc.'!G59=""), " ", 'Eff Conc.'!$D59*'Eff Conc.'!G59*3.78)</f>
        <v xml:space="preserve"> </v>
      </c>
      <c r="H59" s="218" t="str">
        <f>IF('Eff Conc.'!H59="", " ", 'Eff Conc.'!$D59*'Eff Conc.'!H59*3.78)</f>
        <v xml:space="preserve"> </v>
      </c>
      <c r="I59" s="218" t="str">
        <f>IF('Eff Conc.'!I59="", " ", 'Eff Conc.'!$D59*'Eff Conc.'!I59*3.78)</f>
        <v xml:space="preserve"> </v>
      </c>
      <c r="J59" s="218" t="str">
        <f>IF('Eff Conc.'!J59="", " ", 'Eff Conc.'!$D59*'Eff Conc.'!J59*3.78)</f>
        <v xml:space="preserve"> </v>
      </c>
      <c r="K59" s="218" t="str">
        <f>IF('Eff Conc.'!K59="", " ", 'Eff Conc.'!$D59*'Eff Conc.'!K59*3.78)</f>
        <v xml:space="preserve"> </v>
      </c>
      <c r="L59" s="218" t="str">
        <f>IF('Eff Conc.'!L59="", " ", 'Eff Conc.'!$D59*'Eff Conc.'!L59*3.78)</f>
        <v xml:space="preserve"> </v>
      </c>
      <c r="M59" s="260" t="str">
        <f>IF('Eff Conc.'!M59="", " ", 'Eff Conc.'!$D59*'Eff Conc.'!M59*3.78)</f>
        <v xml:space="preserve"> </v>
      </c>
      <c r="N59" s="218" t="str">
        <f>IF('Eff Conc.'!N59="", " ", 'Eff Conc.'!$D59*'Eff Conc.'!N59*3.78)</f>
        <v xml:space="preserve"> </v>
      </c>
      <c r="O59" s="218" t="str">
        <f>IF('Eff Conc.'!O59="", " ", 'Eff Conc.'!$D59*'Eff Conc.'!O59*3.78)</f>
        <v xml:space="preserve"> </v>
      </c>
      <c r="P59" s="218" t="str">
        <f>IF('Eff Conc.'!P59="", " ", 'Eff Conc.'!$E59*'Eff Conc.'!P59*3.78)</f>
        <v xml:space="preserve"> </v>
      </c>
      <c r="Q59" s="218" t="str">
        <f>IF('Eff Conc.'!U59="", " ", 'Eff Conc.'!$D59*'Eff Conc.'!U59*3.78)</f>
        <v xml:space="preserve"> </v>
      </c>
      <c r="R59" s="257" t="str">
        <f>IF('Eff Conc.'!V59="", " ", 'Eff Conc.'!$E59*'Eff Conc.'!V59*3.78)</f>
        <v xml:space="preserve"> </v>
      </c>
    </row>
    <row r="60" spans="1:18">
      <c r="A60" s="230">
        <f>'Eff Conc.'!A60</f>
        <v>0</v>
      </c>
      <c r="B60" s="71">
        <f>'Eff Conc.'!B60</f>
        <v>0</v>
      </c>
      <c r="C60" s="103">
        <f>'Eff Conc.'!C60</f>
        <v>0</v>
      </c>
      <c r="D60" s="187">
        <f>'Eff Conc.'!D60</f>
        <v>0</v>
      </c>
      <c r="E60" s="187">
        <f>'Eff Conc.'!E60</f>
        <v>0</v>
      </c>
      <c r="F60" s="218" t="str">
        <f>IF(OR('Eff Conc.'!F60=0,'Eff Conc.'!F60=""), " ", 'Eff Conc.'!$D60*'Eff Conc.'!F60*3.78)</f>
        <v xml:space="preserve"> </v>
      </c>
      <c r="G60" s="218" t="str">
        <f>IF(OR('Eff Conc.'!G60=0,'Eff Conc.'!G60=""), " ", 'Eff Conc.'!$D60*'Eff Conc.'!G60*3.78)</f>
        <v xml:space="preserve"> </v>
      </c>
      <c r="H60" s="218" t="str">
        <f>IF('Eff Conc.'!H60="", " ", 'Eff Conc.'!$D60*'Eff Conc.'!H60*3.78)</f>
        <v xml:space="preserve"> </v>
      </c>
      <c r="I60" s="218" t="str">
        <f>IF('Eff Conc.'!I60="", " ", 'Eff Conc.'!$D60*'Eff Conc.'!I60*3.78)</f>
        <v xml:space="preserve"> </v>
      </c>
      <c r="J60" s="218" t="str">
        <f>IF('Eff Conc.'!J60="", " ", 'Eff Conc.'!$D60*'Eff Conc.'!J60*3.78)</f>
        <v xml:space="preserve"> </v>
      </c>
      <c r="K60" s="218" t="str">
        <f>IF('Eff Conc.'!K60="", " ", 'Eff Conc.'!$D60*'Eff Conc.'!K60*3.78)</f>
        <v xml:space="preserve"> </v>
      </c>
      <c r="L60" s="218" t="str">
        <f>IF('Eff Conc.'!L60="", " ", 'Eff Conc.'!$D60*'Eff Conc.'!L60*3.78)</f>
        <v xml:space="preserve"> </v>
      </c>
      <c r="M60" s="260" t="str">
        <f>IF('Eff Conc.'!M60="", " ", 'Eff Conc.'!$D60*'Eff Conc.'!M60*3.78)</f>
        <v xml:space="preserve"> </v>
      </c>
      <c r="N60" s="218" t="str">
        <f>IF('Eff Conc.'!N60="", " ", 'Eff Conc.'!$D60*'Eff Conc.'!N60*3.78)</f>
        <v xml:space="preserve"> </v>
      </c>
      <c r="O60" s="218" t="str">
        <f>IF('Eff Conc.'!O60="", " ", 'Eff Conc.'!$D60*'Eff Conc.'!O60*3.78)</f>
        <v xml:space="preserve"> </v>
      </c>
      <c r="P60" s="218" t="str">
        <f>IF('Eff Conc.'!P60="", " ", 'Eff Conc.'!$E60*'Eff Conc.'!P60*3.78)</f>
        <v xml:space="preserve"> </v>
      </c>
      <c r="Q60" s="218" t="str">
        <f>IF('Eff Conc.'!U60="", " ", 'Eff Conc.'!$D60*'Eff Conc.'!U60*3.78)</f>
        <v xml:space="preserve"> </v>
      </c>
      <c r="R60" s="257" t="str">
        <f>IF('Eff Conc.'!V60="", " ", 'Eff Conc.'!$E60*'Eff Conc.'!V60*3.78)</f>
        <v xml:space="preserve"> </v>
      </c>
    </row>
    <row r="61" spans="1:18">
      <c r="A61" s="230">
        <f>'Eff Conc.'!A61</f>
        <v>0</v>
      </c>
      <c r="B61" s="71">
        <f>'Eff Conc.'!B61</f>
        <v>0</v>
      </c>
      <c r="C61" s="103">
        <f>'Eff Conc.'!C61</f>
        <v>0</v>
      </c>
      <c r="D61" s="187">
        <f>'Eff Conc.'!D61</f>
        <v>0</v>
      </c>
      <c r="E61" s="187">
        <f>'Eff Conc.'!E61</f>
        <v>0</v>
      </c>
      <c r="F61" s="218" t="str">
        <f>IF(OR('Eff Conc.'!F61=0,'Eff Conc.'!F61=""), " ", 'Eff Conc.'!$D61*'Eff Conc.'!F61*3.78)</f>
        <v xml:space="preserve"> </v>
      </c>
      <c r="G61" s="218" t="str">
        <f>IF(OR('Eff Conc.'!G61=0,'Eff Conc.'!G61=""), " ", 'Eff Conc.'!$D61*'Eff Conc.'!G61*3.78)</f>
        <v xml:space="preserve"> </v>
      </c>
      <c r="H61" s="218" t="str">
        <f>IF('Eff Conc.'!H61="", " ", 'Eff Conc.'!$D61*'Eff Conc.'!H61*3.78)</f>
        <v xml:space="preserve"> </v>
      </c>
      <c r="I61" s="218" t="str">
        <f>IF('Eff Conc.'!I61="", " ", 'Eff Conc.'!$D61*'Eff Conc.'!I61*3.78)</f>
        <v xml:space="preserve"> </v>
      </c>
      <c r="J61" s="218" t="str">
        <f>IF('Eff Conc.'!J61="", " ", 'Eff Conc.'!$D61*'Eff Conc.'!J61*3.78)</f>
        <v xml:space="preserve"> </v>
      </c>
      <c r="K61" s="218" t="str">
        <f>IF('Eff Conc.'!K61="", " ", 'Eff Conc.'!$D61*'Eff Conc.'!K61*3.78)</f>
        <v xml:space="preserve"> </v>
      </c>
      <c r="L61" s="218" t="str">
        <f>IF('Eff Conc.'!L61="", " ", 'Eff Conc.'!$D61*'Eff Conc.'!L61*3.78)</f>
        <v xml:space="preserve"> </v>
      </c>
      <c r="M61" s="260" t="str">
        <f>IF('Eff Conc.'!M61="", " ", 'Eff Conc.'!$D61*'Eff Conc.'!M61*3.78)</f>
        <v xml:space="preserve"> </v>
      </c>
      <c r="N61" s="218" t="str">
        <f>IF('Eff Conc.'!N61="", " ", 'Eff Conc.'!$D61*'Eff Conc.'!N61*3.78)</f>
        <v xml:space="preserve"> </v>
      </c>
      <c r="O61" s="218" t="str">
        <f>IF('Eff Conc.'!O61="", " ", 'Eff Conc.'!$D61*'Eff Conc.'!O61*3.78)</f>
        <v xml:space="preserve"> </v>
      </c>
      <c r="P61" s="218" t="str">
        <f>IF('Eff Conc.'!P61="", " ", 'Eff Conc.'!$E61*'Eff Conc.'!P61*3.78)</f>
        <v xml:space="preserve"> </v>
      </c>
      <c r="Q61" s="218" t="str">
        <f>IF('Eff Conc.'!U61="", " ", 'Eff Conc.'!$D61*'Eff Conc.'!U61*3.78)</f>
        <v xml:space="preserve"> </v>
      </c>
      <c r="R61" s="257" t="str">
        <f>IF('Eff Conc.'!V61="", " ", 'Eff Conc.'!$E61*'Eff Conc.'!V61*3.78)</f>
        <v xml:space="preserve"> </v>
      </c>
    </row>
    <row r="62" spans="1:18">
      <c r="A62" s="230">
        <f>'Eff Conc.'!A62</f>
        <v>0</v>
      </c>
      <c r="B62" s="71">
        <f>'Eff Conc.'!B62</f>
        <v>0</v>
      </c>
      <c r="C62" s="103">
        <f>'Eff Conc.'!C62</f>
        <v>0</v>
      </c>
      <c r="D62" s="187">
        <f>'Eff Conc.'!D62</f>
        <v>0</v>
      </c>
      <c r="E62" s="187">
        <f>'Eff Conc.'!E62</f>
        <v>0</v>
      </c>
      <c r="F62" s="218" t="str">
        <f>IF(OR('Eff Conc.'!F62=0,'Eff Conc.'!F62=""), " ", 'Eff Conc.'!$D62*'Eff Conc.'!F62*3.78)</f>
        <v xml:space="preserve"> </v>
      </c>
      <c r="G62" s="218" t="str">
        <f>IF(OR('Eff Conc.'!G62=0,'Eff Conc.'!G62=""), " ", 'Eff Conc.'!$D62*'Eff Conc.'!G62*3.78)</f>
        <v xml:space="preserve"> </v>
      </c>
      <c r="H62" s="218" t="str">
        <f>IF('Eff Conc.'!H62="", " ", 'Eff Conc.'!$D62*'Eff Conc.'!H62*3.78)</f>
        <v xml:space="preserve"> </v>
      </c>
      <c r="I62" s="218" t="str">
        <f>IF('Eff Conc.'!I62="", " ", 'Eff Conc.'!$D62*'Eff Conc.'!I62*3.78)</f>
        <v xml:space="preserve"> </v>
      </c>
      <c r="J62" s="218" t="str">
        <f>IF('Eff Conc.'!J62="", " ", 'Eff Conc.'!$D62*'Eff Conc.'!J62*3.78)</f>
        <v xml:space="preserve"> </v>
      </c>
      <c r="K62" s="218" t="str">
        <f>IF('Eff Conc.'!K62="", " ", 'Eff Conc.'!$D62*'Eff Conc.'!K62*3.78)</f>
        <v xml:space="preserve"> </v>
      </c>
      <c r="L62" s="218" t="str">
        <f>IF('Eff Conc.'!L62="", " ", 'Eff Conc.'!$D62*'Eff Conc.'!L62*3.78)</f>
        <v xml:space="preserve"> </v>
      </c>
      <c r="M62" s="260" t="str">
        <f>IF('Eff Conc.'!M62="", " ", 'Eff Conc.'!$D62*'Eff Conc.'!M62*3.78)</f>
        <v xml:space="preserve"> </v>
      </c>
      <c r="N62" s="218" t="str">
        <f>IF('Eff Conc.'!N62="", " ", 'Eff Conc.'!$D62*'Eff Conc.'!N62*3.78)</f>
        <v xml:space="preserve"> </v>
      </c>
      <c r="O62" s="218" t="str">
        <f>IF('Eff Conc.'!O62="", " ", 'Eff Conc.'!$D62*'Eff Conc.'!O62*3.78)</f>
        <v xml:space="preserve"> </v>
      </c>
      <c r="P62" s="218" t="str">
        <f>IF('Eff Conc.'!P62="", " ", 'Eff Conc.'!$E62*'Eff Conc.'!P62*3.78)</f>
        <v xml:space="preserve"> </v>
      </c>
      <c r="Q62" s="218" t="str">
        <f>IF('Eff Conc.'!U62="", " ", 'Eff Conc.'!$D62*'Eff Conc.'!U62*3.78)</f>
        <v xml:space="preserve"> </v>
      </c>
      <c r="R62" s="257" t="str">
        <f>IF('Eff Conc.'!V62="", " ", 'Eff Conc.'!$E62*'Eff Conc.'!V62*3.78)</f>
        <v xml:space="preserve"> </v>
      </c>
    </row>
    <row r="63" spans="1:18">
      <c r="A63" s="230">
        <f>'Eff Conc.'!A63</f>
        <v>0</v>
      </c>
      <c r="B63" s="71">
        <f>'Eff Conc.'!B63</f>
        <v>0</v>
      </c>
      <c r="C63" s="103">
        <f>'Eff Conc.'!C63</f>
        <v>0</v>
      </c>
      <c r="D63" s="187">
        <f>'Eff Conc.'!D63</f>
        <v>0</v>
      </c>
      <c r="E63" s="187">
        <f>'Eff Conc.'!E63</f>
        <v>0</v>
      </c>
      <c r="F63" s="218" t="str">
        <f>IF(OR('Eff Conc.'!F63=0,'Eff Conc.'!F63=""), " ", 'Eff Conc.'!$D63*'Eff Conc.'!F63*3.78)</f>
        <v xml:space="preserve"> </v>
      </c>
      <c r="G63" s="218" t="str">
        <f>IF(OR('Eff Conc.'!G63=0,'Eff Conc.'!G63=""), " ", 'Eff Conc.'!$D63*'Eff Conc.'!G63*3.78)</f>
        <v xml:space="preserve"> </v>
      </c>
      <c r="H63" s="218" t="str">
        <f>IF('Eff Conc.'!H63="", " ", 'Eff Conc.'!$D63*'Eff Conc.'!H63*3.78)</f>
        <v xml:space="preserve"> </v>
      </c>
      <c r="I63" s="218" t="str">
        <f>IF('Eff Conc.'!I63="", " ", 'Eff Conc.'!$D63*'Eff Conc.'!I63*3.78)</f>
        <v xml:space="preserve"> </v>
      </c>
      <c r="J63" s="218" t="str">
        <f>IF('Eff Conc.'!J63="", " ", 'Eff Conc.'!$D63*'Eff Conc.'!J63*3.78)</f>
        <v xml:space="preserve"> </v>
      </c>
      <c r="K63" s="218" t="str">
        <f>IF('Eff Conc.'!K63="", " ", 'Eff Conc.'!$D63*'Eff Conc.'!K63*3.78)</f>
        <v xml:space="preserve"> </v>
      </c>
      <c r="L63" s="218" t="str">
        <f>IF('Eff Conc.'!L63="", " ", 'Eff Conc.'!$D63*'Eff Conc.'!L63*3.78)</f>
        <v xml:space="preserve"> </v>
      </c>
      <c r="M63" s="260" t="str">
        <f>IF('Eff Conc.'!M63="", " ", 'Eff Conc.'!$D63*'Eff Conc.'!M63*3.78)</f>
        <v xml:space="preserve"> </v>
      </c>
      <c r="N63" s="218" t="str">
        <f>IF('Eff Conc.'!N63="", " ", 'Eff Conc.'!$D63*'Eff Conc.'!N63*3.78)</f>
        <v xml:space="preserve"> </v>
      </c>
      <c r="O63" s="218" t="str">
        <f>IF('Eff Conc.'!O63="", " ", 'Eff Conc.'!$D63*'Eff Conc.'!O63*3.78)</f>
        <v xml:space="preserve"> </v>
      </c>
      <c r="P63" s="218" t="str">
        <f>IF('Eff Conc.'!P63="", " ", 'Eff Conc.'!$E63*'Eff Conc.'!P63*3.78)</f>
        <v xml:space="preserve"> </v>
      </c>
      <c r="Q63" s="218" t="str">
        <f>IF('Eff Conc.'!U63="", " ", 'Eff Conc.'!$D63*'Eff Conc.'!U63*3.78)</f>
        <v xml:space="preserve"> </v>
      </c>
      <c r="R63" s="257" t="str">
        <f>IF('Eff Conc.'!V63="", " ", 'Eff Conc.'!$E63*'Eff Conc.'!V63*3.78)</f>
        <v xml:space="preserve"> </v>
      </c>
    </row>
    <row r="64" spans="1:18">
      <c r="A64" s="230">
        <f>'Eff Conc.'!A64</f>
        <v>0</v>
      </c>
      <c r="B64" s="71">
        <f>'Eff Conc.'!B64</f>
        <v>0</v>
      </c>
      <c r="C64" s="103">
        <f>'Eff Conc.'!C64</f>
        <v>0</v>
      </c>
      <c r="D64" s="187">
        <f>'Eff Conc.'!D64</f>
        <v>0</v>
      </c>
      <c r="E64" s="187">
        <f>'Eff Conc.'!E64</f>
        <v>0</v>
      </c>
      <c r="F64" s="218" t="str">
        <f>IF(OR('Eff Conc.'!F64=0,'Eff Conc.'!F64=""), " ", 'Eff Conc.'!$D64*'Eff Conc.'!F64*3.78)</f>
        <v xml:space="preserve"> </v>
      </c>
      <c r="G64" s="218" t="str">
        <f>IF(OR('Eff Conc.'!G64=0,'Eff Conc.'!G64=""), " ", 'Eff Conc.'!$D64*'Eff Conc.'!G64*3.78)</f>
        <v xml:space="preserve"> </v>
      </c>
      <c r="H64" s="218" t="str">
        <f>IF('Eff Conc.'!H64="", " ", 'Eff Conc.'!$D64*'Eff Conc.'!H64*3.78)</f>
        <v xml:space="preserve"> </v>
      </c>
      <c r="I64" s="218" t="str">
        <f>IF('Eff Conc.'!I64="", " ", 'Eff Conc.'!$D64*'Eff Conc.'!I64*3.78)</f>
        <v xml:space="preserve"> </v>
      </c>
      <c r="J64" s="218" t="str">
        <f>IF('Eff Conc.'!J64="", " ", 'Eff Conc.'!$D64*'Eff Conc.'!J64*3.78)</f>
        <v xml:space="preserve"> </v>
      </c>
      <c r="K64" s="218" t="str">
        <f>IF('Eff Conc.'!K64="", " ", 'Eff Conc.'!$D64*'Eff Conc.'!K64*3.78)</f>
        <v xml:space="preserve"> </v>
      </c>
      <c r="L64" s="218" t="str">
        <f>IF('Eff Conc.'!L64="", " ", 'Eff Conc.'!$D64*'Eff Conc.'!L64*3.78)</f>
        <v xml:space="preserve"> </v>
      </c>
      <c r="M64" s="260" t="str">
        <f>IF('Eff Conc.'!M64="", " ", 'Eff Conc.'!$D64*'Eff Conc.'!M64*3.78)</f>
        <v xml:space="preserve"> </v>
      </c>
      <c r="N64" s="218" t="str">
        <f>IF('Eff Conc.'!N64="", " ", 'Eff Conc.'!$D64*'Eff Conc.'!N64*3.78)</f>
        <v xml:space="preserve"> </v>
      </c>
      <c r="O64" s="218" t="str">
        <f>IF('Eff Conc.'!O64="", " ", 'Eff Conc.'!$D64*'Eff Conc.'!O64*3.78)</f>
        <v xml:space="preserve"> </v>
      </c>
      <c r="P64" s="218" t="str">
        <f>IF('Eff Conc.'!P64="", " ", 'Eff Conc.'!$E64*'Eff Conc.'!P64*3.78)</f>
        <v xml:space="preserve"> </v>
      </c>
      <c r="Q64" s="218" t="str">
        <f>IF('Eff Conc.'!U64="", " ", 'Eff Conc.'!$D64*'Eff Conc.'!U64*3.78)</f>
        <v xml:space="preserve"> </v>
      </c>
      <c r="R64" s="257" t="str">
        <f>IF('Eff Conc.'!V64="", " ", 'Eff Conc.'!$E64*'Eff Conc.'!V64*3.78)</f>
        <v xml:space="preserve"> </v>
      </c>
    </row>
    <row r="65" spans="1:20" ht="15" customHeight="1">
      <c r="A65" s="230">
        <f>'Eff Conc.'!A65</f>
        <v>0</v>
      </c>
      <c r="B65" s="71">
        <f>'Eff Conc.'!B65</f>
        <v>0</v>
      </c>
      <c r="C65" s="103">
        <f>'Eff Conc.'!C65</f>
        <v>0</v>
      </c>
      <c r="D65" s="187">
        <f>'Eff Conc.'!D65</f>
        <v>0</v>
      </c>
      <c r="E65" s="187">
        <f>'Eff Conc.'!E65</f>
        <v>0</v>
      </c>
      <c r="F65" s="218" t="str">
        <f>IF(OR('Eff Conc.'!F65=0,'Eff Conc.'!F65=""), " ", 'Eff Conc.'!$D65*'Eff Conc.'!F65*3.78)</f>
        <v xml:space="preserve"> </v>
      </c>
      <c r="G65" s="218" t="str">
        <f>IF(OR('Eff Conc.'!G65=0,'Eff Conc.'!G65=""), " ", 'Eff Conc.'!$D65*'Eff Conc.'!G65*3.78)</f>
        <v xml:space="preserve"> </v>
      </c>
      <c r="H65" s="218" t="str">
        <f>IF('Eff Conc.'!H65="", " ", 'Eff Conc.'!$D65*'Eff Conc.'!H65*3.78)</f>
        <v xml:space="preserve"> </v>
      </c>
      <c r="I65" s="218" t="str">
        <f>IF('Eff Conc.'!I65="", " ", 'Eff Conc.'!$D65*'Eff Conc.'!I65*3.78)</f>
        <v xml:space="preserve"> </v>
      </c>
      <c r="J65" s="218" t="str">
        <f>IF('Eff Conc.'!J65="", " ", 'Eff Conc.'!$D65*'Eff Conc.'!J65*3.78)</f>
        <v xml:space="preserve"> </v>
      </c>
      <c r="K65" s="218" t="str">
        <f>IF('Eff Conc.'!K65="", " ", 'Eff Conc.'!$D65*'Eff Conc.'!K65*3.78)</f>
        <v xml:space="preserve"> </v>
      </c>
      <c r="L65" s="218" t="str">
        <f>IF('Eff Conc.'!L65="", " ", 'Eff Conc.'!$D65*'Eff Conc.'!L65*3.78)</f>
        <v xml:space="preserve"> </v>
      </c>
      <c r="M65" s="260" t="str">
        <f>IF('Eff Conc.'!M65="", " ", 'Eff Conc.'!$D65*'Eff Conc.'!M65*3.78)</f>
        <v xml:space="preserve"> </v>
      </c>
      <c r="N65" s="218" t="str">
        <f>IF('Eff Conc.'!N65="", " ", 'Eff Conc.'!$D65*'Eff Conc.'!N65*3.78)</f>
        <v xml:space="preserve"> </v>
      </c>
      <c r="O65" s="218" t="str">
        <f>IF('Eff Conc.'!O65="", " ", 'Eff Conc.'!$D65*'Eff Conc.'!O65*3.78)</f>
        <v xml:space="preserve"> </v>
      </c>
      <c r="P65" s="218" t="str">
        <f>IF('Eff Conc.'!P65="", " ", 'Eff Conc.'!$E65*'Eff Conc.'!P65*3.78)</f>
        <v xml:space="preserve"> </v>
      </c>
      <c r="Q65" s="218" t="str">
        <f>IF('Eff Conc.'!U65="", " ", 'Eff Conc.'!$D65*'Eff Conc.'!U65*3.78)</f>
        <v xml:space="preserve"> </v>
      </c>
      <c r="R65" s="257" t="str">
        <f>IF('Eff Conc.'!V65="", " ", 'Eff Conc.'!$E65*'Eff Conc.'!V65*3.78)</f>
        <v xml:space="preserve"> </v>
      </c>
    </row>
    <row r="66" spans="1:20" ht="15.75" thickBot="1">
      <c r="A66" s="231">
        <f>'Eff Conc.'!A66</f>
        <v>0</v>
      </c>
      <c r="B66" s="232">
        <f>'Eff Conc.'!B66</f>
        <v>0</v>
      </c>
      <c r="C66" s="233">
        <f>'Eff Conc.'!C66</f>
        <v>0</v>
      </c>
      <c r="D66" s="234">
        <f>'Eff Conc.'!D66</f>
        <v>0</v>
      </c>
      <c r="E66" s="234">
        <f>'Eff Conc.'!E66</f>
        <v>0</v>
      </c>
      <c r="F66" s="235" t="str">
        <f>IF(OR('Eff Conc.'!F66=0,'Eff Conc.'!F66=""), " ", 'Eff Conc.'!$D66*'Eff Conc.'!F66*3.78)</f>
        <v xml:space="preserve"> </v>
      </c>
      <c r="G66" s="235" t="str">
        <f>IF(OR('Eff Conc.'!G66=0,'Eff Conc.'!G66=""), " ", 'Eff Conc.'!$D66*'Eff Conc.'!G66*3.78)</f>
        <v xml:space="preserve"> </v>
      </c>
      <c r="H66" s="235" t="str">
        <f>IF('Eff Conc.'!H66="", " ", 'Eff Conc.'!$D66*'Eff Conc.'!H66*3.78)</f>
        <v xml:space="preserve"> </v>
      </c>
      <c r="I66" s="235" t="str">
        <f>IF('Eff Conc.'!I66="", " ", 'Eff Conc.'!$D66*'Eff Conc.'!I66*3.78)</f>
        <v xml:space="preserve"> </v>
      </c>
      <c r="J66" s="235" t="str">
        <f>IF('Eff Conc.'!J66="", " ", 'Eff Conc.'!$D66*'Eff Conc.'!J66*3.78)</f>
        <v xml:space="preserve"> </v>
      </c>
      <c r="K66" s="235" t="str">
        <f>IF('Eff Conc.'!K66="", " ", 'Eff Conc.'!$D66*'Eff Conc.'!K66*3.78)</f>
        <v xml:space="preserve"> </v>
      </c>
      <c r="L66" s="235" t="str">
        <f>IF('Eff Conc.'!L66="", " ", 'Eff Conc.'!$D66*'Eff Conc.'!L66*3.78)</f>
        <v xml:space="preserve"> </v>
      </c>
      <c r="M66" s="261" t="str">
        <f>IF('Eff Conc.'!M66="", " ", 'Eff Conc.'!$D66*'Eff Conc.'!M66*3.78)</f>
        <v xml:space="preserve"> </v>
      </c>
      <c r="N66" s="235" t="str">
        <f>IF('Eff Conc.'!N66="", " ", 'Eff Conc.'!$D66*'Eff Conc.'!N66*3.78)</f>
        <v xml:space="preserve"> </v>
      </c>
      <c r="O66" s="235" t="str">
        <f>IF('Eff Conc.'!O66="", " ", 'Eff Conc.'!$D66*'Eff Conc.'!O66*3.78)</f>
        <v xml:space="preserve"> </v>
      </c>
      <c r="P66" s="235" t="str">
        <f>IF('Eff Conc.'!P66="", " ", 'Eff Conc.'!$E66*'Eff Conc.'!P66*3.78)</f>
        <v xml:space="preserve"> </v>
      </c>
      <c r="Q66" s="235" t="str">
        <f>IF('Eff Conc.'!U66="", " ", 'Eff Conc.'!$D66*'Eff Conc.'!U66*3.78)</f>
        <v xml:space="preserve"> </v>
      </c>
      <c r="R66" s="257" t="str">
        <f>IF('Eff Conc.'!V66="", " ", 'Eff Conc.'!$E66*'Eff Conc.'!V66*3.78)</f>
        <v xml:space="preserve"> </v>
      </c>
    </row>
    <row r="68" spans="1:20" ht="15.75" thickBot="1"/>
    <row r="69" spans="1:20" s="89" customFormat="1" ht="15.75">
      <c r="A69" s="216" t="s">
        <v>124</v>
      </c>
      <c r="B69" s="213"/>
      <c r="C69" s="213"/>
      <c r="D69" s="213"/>
      <c r="E69" s="213"/>
      <c r="F69" s="213"/>
      <c r="G69" s="213"/>
      <c r="H69" s="213"/>
      <c r="I69" s="213"/>
      <c r="J69" s="213"/>
      <c r="K69" s="213"/>
      <c r="L69" s="213"/>
      <c r="M69" s="213"/>
      <c r="N69" s="50"/>
      <c r="O69" s="50"/>
      <c r="P69" s="50"/>
      <c r="Q69" s="50"/>
      <c r="R69" s="50"/>
      <c r="S69" s="50"/>
      <c r="T69" s="51"/>
    </row>
    <row r="70" spans="1:20" s="89" customFormat="1">
      <c r="A70" s="214" t="s">
        <v>100</v>
      </c>
      <c r="B70" s="206"/>
      <c r="C70" s="206"/>
      <c r="D70" s="206"/>
      <c r="E70" s="206"/>
      <c r="F70" s="206"/>
      <c r="G70" s="206"/>
      <c r="H70" s="206"/>
      <c r="I70" s="206"/>
      <c r="J70" s="206"/>
      <c r="K70" s="206"/>
      <c r="L70" s="206"/>
      <c r="M70" s="206"/>
      <c r="N70" s="37"/>
      <c r="O70" s="37"/>
      <c r="P70" s="37"/>
      <c r="Q70" s="37"/>
      <c r="R70" s="37"/>
      <c r="S70" s="37"/>
      <c r="T70" s="53"/>
    </row>
    <row r="71" spans="1:20" s="89" customFormat="1">
      <c r="A71" s="214" t="s">
        <v>93</v>
      </c>
      <c r="B71" s="206"/>
      <c r="C71" s="206"/>
      <c r="D71" s="206"/>
      <c r="E71" s="206"/>
      <c r="F71" s="206"/>
      <c r="G71" s="206"/>
      <c r="H71" s="206"/>
      <c r="I71" s="206"/>
      <c r="J71" s="206"/>
      <c r="K71" s="206"/>
      <c r="L71" s="206"/>
      <c r="M71" s="206"/>
      <c r="N71" s="37"/>
      <c r="O71" s="37"/>
      <c r="P71" s="37"/>
      <c r="Q71" s="37"/>
      <c r="R71" s="37"/>
      <c r="S71" s="37"/>
      <c r="T71" s="53"/>
    </row>
    <row r="72" spans="1:20" s="100" customFormat="1">
      <c r="A72" s="214"/>
      <c r="B72" s="206"/>
      <c r="C72" s="206"/>
      <c r="D72" s="206"/>
      <c r="E72" s="206"/>
      <c r="F72" s="206"/>
      <c r="G72" s="206"/>
      <c r="H72" s="206"/>
      <c r="I72" s="206"/>
      <c r="J72" s="206"/>
      <c r="K72" s="206"/>
      <c r="L72" s="206"/>
      <c r="M72" s="206"/>
      <c r="N72" s="37"/>
      <c r="O72" s="37"/>
      <c r="P72" s="37"/>
      <c r="Q72" s="37"/>
      <c r="R72" s="37"/>
      <c r="S72" s="37"/>
      <c r="T72" s="53"/>
    </row>
    <row r="73" spans="1:20" s="89" customFormat="1" ht="14.25" customHeight="1">
      <c r="A73" s="215" t="s">
        <v>87</v>
      </c>
      <c r="B73" s="37"/>
      <c r="C73" s="37"/>
      <c r="D73" s="37"/>
      <c r="E73" s="37"/>
      <c r="F73" s="37"/>
      <c r="G73" s="37"/>
      <c r="H73" s="37"/>
      <c r="I73" s="37"/>
      <c r="J73" s="37"/>
      <c r="K73" s="37"/>
      <c r="L73" s="37"/>
      <c r="M73" s="37"/>
      <c r="N73" s="37"/>
      <c r="O73" s="37"/>
      <c r="P73" s="37"/>
      <c r="Q73" s="37"/>
      <c r="R73" s="37"/>
      <c r="S73" s="37"/>
      <c r="T73" s="53"/>
    </row>
    <row r="74" spans="1:20" s="89" customFormat="1" ht="14.25" customHeight="1">
      <c r="A74" s="144" t="s">
        <v>131</v>
      </c>
      <c r="B74" s="37"/>
      <c r="C74" s="37"/>
      <c r="D74" s="37"/>
      <c r="E74" s="37"/>
      <c r="F74" s="37"/>
      <c r="G74" s="37"/>
      <c r="H74" s="37"/>
      <c r="I74" s="37"/>
      <c r="J74" s="37"/>
      <c r="K74" s="37"/>
      <c r="L74" s="37"/>
      <c r="M74" s="37"/>
      <c r="N74" s="37"/>
      <c r="O74" s="37"/>
      <c r="P74" s="37"/>
      <c r="Q74" s="37"/>
      <c r="R74" s="37"/>
      <c r="S74" s="37"/>
      <c r="T74" s="53"/>
    </row>
    <row r="75" spans="1:20" s="89" customFormat="1" ht="14.25" customHeight="1">
      <c r="A75" s="144" t="s">
        <v>132</v>
      </c>
      <c r="B75" s="37"/>
      <c r="C75" s="37"/>
      <c r="D75" s="37"/>
      <c r="E75" s="37"/>
      <c r="F75" s="37"/>
      <c r="G75" s="37"/>
      <c r="H75" s="37"/>
      <c r="I75" s="37"/>
      <c r="J75" s="37"/>
      <c r="K75" s="37"/>
      <c r="L75" s="37"/>
      <c r="M75" s="37"/>
      <c r="N75" s="37"/>
      <c r="O75" s="37"/>
      <c r="P75" s="37"/>
      <c r="Q75" s="37"/>
      <c r="R75" s="37"/>
      <c r="S75" s="37"/>
      <c r="T75" s="53"/>
    </row>
    <row r="76" spans="1:20" s="89" customFormat="1" ht="14.25" customHeight="1">
      <c r="A76" s="144" t="s">
        <v>92</v>
      </c>
      <c r="B76" s="37"/>
      <c r="C76" s="37"/>
      <c r="D76" s="37"/>
      <c r="E76" s="37"/>
      <c r="F76" s="37"/>
      <c r="G76" s="37"/>
      <c r="H76" s="37"/>
      <c r="I76" s="37"/>
      <c r="J76" s="37"/>
      <c r="K76" s="37"/>
      <c r="L76" s="37"/>
      <c r="M76" s="37"/>
      <c r="N76" s="37"/>
      <c r="O76" s="37"/>
      <c r="P76" s="37"/>
      <c r="Q76" s="37"/>
      <c r="R76" s="37"/>
      <c r="S76" s="37"/>
      <c r="T76" s="53"/>
    </row>
    <row r="77" spans="1:20" s="89" customFormat="1" ht="14.25" customHeight="1">
      <c r="A77" s="52"/>
      <c r="B77" s="37"/>
      <c r="C77" s="37"/>
      <c r="D77" s="37"/>
      <c r="E77" s="37"/>
      <c r="F77" s="37"/>
      <c r="G77" s="37"/>
      <c r="H77" s="37"/>
      <c r="I77" s="37"/>
      <c r="J77" s="37"/>
      <c r="K77" s="37"/>
      <c r="L77" s="37"/>
      <c r="M77" s="37"/>
      <c r="N77" s="37"/>
      <c r="O77" s="37"/>
      <c r="P77" s="37"/>
      <c r="Q77" s="37"/>
      <c r="R77" s="37"/>
      <c r="S77" s="37"/>
      <c r="T77" s="53"/>
    </row>
    <row r="78" spans="1:20" s="89" customFormat="1" ht="14.25" customHeight="1">
      <c r="A78" s="215" t="s">
        <v>130</v>
      </c>
      <c r="B78" s="37"/>
      <c r="C78" s="37"/>
      <c r="D78" s="37"/>
      <c r="E78" s="37"/>
      <c r="F78" s="37"/>
      <c r="G78" s="37"/>
      <c r="H78" s="37"/>
      <c r="I78" s="37"/>
      <c r="J78" s="37"/>
      <c r="K78" s="37"/>
      <c r="L78" s="37"/>
      <c r="M78" s="37"/>
      <c r="N78" s="37"/>
      <c r="O78" s="37"/>
      <c r="P78" s="37"/>
      <c r="Q78" s="37"/>
      <c r="R78" s="37"/>
      <c r="S78" s="37"/>
      <c r="T78" s="53"/>
    </row>
    <row r="79" spans="1:20" s="89" customFormat="1" ht="14.25" customHeight="1">
      <c r="A79" s="144" t="s">
        <v>134</v>
      </c>
      <c r="B79" s="37"/>
      <c r="C79" s="37"/>
      <c r="D79" s="37"/>
      <c r="E79" s="37"/>
      <c r="F79" s="37"/>
      <c r="G79" s="37"/>
      <c r="H79" s="37"/>
      <c r="I79" s="37"/>
      <c r="J79" s="37"/>
      <c r="K79" s="37"/>
      <c r="L79" s="37"/>
      <c r="M79" s="37"/>
      <c r="N79" s="37"/>
      <c r="O79" s="37"/>
      <c r="P79" s="37"/>
      <c r="Q79" s="37"/>
      <c r="R79" s="37"/>
      <c r="S79" s="37"/>
      <c r="T79" s="53"/>
    </row>
    <row r="80" spans="1:20" s="89" customFormat="1">
      <c r="A80" s="145" t="s">
        <v>159</v>
      </c>
      <c r="B80" s="146"/>
      <c r="C80" s="146"/>
      <c r="D80" s="146"/>
      <c r="E80" s="146"/>
      <c r="F80" s="146"/>
      <c r="G80" s="146"/>
      <c r="H80" s="146"/>
      <c r="I80" s="146"/>
      <c r="J80" s="146"/>
      <c r="K80" s="146"/>
      <c r="L80" s="146"/>
      <c r="M80" s="146"/>
      <c r="N80" s="146"/>
      <c r="O80" s="146"/>
      <c r="P80" s="146"/>
      <c r="Q80" s="146"/>
      <c r="R80" s="37"/>
      <c r="S80" s="37"/>
      <c r="T80" s="53"/>
    </row>
    <row r="81" spans="1:20" s="89" customFormat="1" ht="15.75" thickBot="1">
      <c r="A81" s="60" t="s">
        <v>133</v>
      </c>
      <c r="B81" s="61"/>
      <c r="C81" s="61"/>
      <c r="D81" s="61"/>
      <c r="E81" s="61"/>
      <c r="F81" s="61"/>
      <c r="G81" s="61"/>
      <c r="H81" s="61"/>
      <c r="I81" s="61"/>
      <c r="J81" s="61"/>
      <c r="K81" s="61"/>
      <c r="L81" s="61"/>
      <c r="M81" s="61"/>
      <c r="N81" s="61"/>
      <c r="O81" s="61"/>
      <c r="P81" s="61"/>
      <c r="Q81" s="61"/>
      <c r="R81" s="55"/>
      <c r="S81" s="55"/>
      <c r="T81" s="56"/>
    </row>
    <row r="82" spans="1:20" s="89" customFormat="1">
      <c r="A82" s="13"/>
      <c r="B82" s="13"/>
      <c r="C82" s="13"/>
      <c r="D82" s="13"/>
      <c r="E82" s="13"/>
      <c r="F82" s="13"/>
      <c r="G82" s="13"/>
      <c r="H82" s="13"/>
      <c r="I82" s="13"/>
      <c r="J82" s="13"/>
      <c r="K82" s="13"/>
      <c r="L82" s="13"/>
      <c r="M82" s="13"/>
      <c r="N82" s="13"/>
      <c r="O82" s="13"/>
      <c r="P82" s="13"/>
      <c r="Q82" s="13"/>
    </row>
  </sheetData>
  <sheetProtection selectLockedCells="1"/>
  <mergeCells count="1">
    <mergeCell ref="D5:E5"/>
  </mergeCells>
  <conditionalFormatting sqref="C7:C66">
    <cfRule type="containsText" dxfId="471" priority="7" operator="containsText" text="Y">
      <formula>NOT(ISERROR(SEARCH("Y",C7)))</formula>
    </cfRule>
  </conditionalFormatting>
  <conditionalFormatting sqref="A7:L66 N7:Q66">
    <cfRule type="containsBlanks" dxfId="470" priority="9">
      <formula>LEN(TRIM(A7))=0</formula>
    </cfRule>
  </conditionalFormatting>
  <conditionalFormatting sqref="F7:L66 N7:Q66">
    <cfRule type="cellIs" dxfId="469" priority="4" operator="equal">
      <formula>0</formula>
    </cfRule>
    <cfRule type="containsErrors" dxfId="468" priority="5">
      <formula>ISERROR(F7)</formula>
    </cfRule>
  </conditionalFormatting>
  <conditionalFormatting sqref="R7:R66">
    <cfRule type="containsBlanks" dxfId="467" priority="3">
      <formula>LEN(TRIM(R7))=0</formula>
    </cfRule>
  </conditionalFormatting>
  <conditionalFormatting sqref="R7:R66">
    <cfRule type="cellIs" dxfId="466" priority="1" operator="equal">
      <formula>0</formula>
    </cfRule>
    <cfRule type="containsErrors" dxfId="465" priority="2">
      <formula>ISERROR(R7)</formula>
    </cfRule>
  </conditionalFormatting>
  <pageMargins left="0.25" right="0.25" top="0.75" bottom="0.75" header="0.3" footer="0.3"/>
  <pageSetup scale="55" orientation="portrait" r:id="rId1"/>
  <legacyDrawing r:id="rId2"/>
</worksheet>
</file>

<file path=xl/worksheets/sheet5.xml><?xml version="1.0" encoding="utf-8"?>
<worksheet xmlns="http://schemas.openxmlformats.org/spreadsheetml/2006/main" xmlns:r="http://schemas.openxmlformats.org/officeDocument/2006/relationships">
  <sheetPr codeName="Sheet10">
    <pageSetUpPr fitToPage="1"/>
  </sheetPr>
  <dimension ref="A1:AB70"/>
  <sheetViews>
    <sheetView zoomScaleNormal="100" workbookViewId="0">
      <pane ySplit="6" topLeftCell="A7" activePane="bottomLeft" state="frozen"/>
      <selection pane="bottomLeft" activeCell="W28" sqref="W28"/>
    </sheetView>
  </sheetViews>
  <sheetFormatPr defaultRowHeight="15"/>
  <cols>
    <col min="1" max="1" width="15.28515625" style="67" bestFit="1" customWidth="1"/>
    <col min="2" max="2" width="13" customWidth="1"/>
    <col min="3" max="18" width="6" style="67" customWidth="1"/>
    <col min="19" max="19" width="6.42578125" style="67" bestFit="1" customWidth="1"/>
    <col min="20" max="20" width="6" style="67" customWidth="1"/>
    <col min="21" max="22" width="5.5703125" style="67" customWidth="1"/>
    <col min="23" max="23" width="5.85546875" style="67" customWidth="1"/>
    <col min="24" max="24" width="5.85546875" customWidth="1"/>
  </cols>
  <sheetData>
    <row r="1" spans="1:28" ht="23.25" customHeight="1" thickBot="1">
      <c r="A1" s="104" t="s">
        <v>82</v>
      </c>
      <c r="B1" s="104"/>
      <c r="C1" s="104"/>
      <c r="D1" s="104"/>
      <c r="E1" s="104"/>
      <c r="F1" s="104"/>
      <c r="G1" s="104"/>
      <c r="H1" s="104"/>
      <c r="I1" s="104"/>
      <c r="J1" s="104"/>
      <c r="K1" s="104"/>
      <c r="N1" s="104"/>
      <c r="O1" s="105"/>
      <c r="P1" s="105"/>
      <c r="Q1" s="105"/>
      <c r="R1" s="105"/>
      <c r="S1" s="105"/>
      <c r="T1" s="105"/>
      <c r="U1" s="106"/>
      <c r="V1" s="106"/>
    </row>
    <row r="2" spans="1:28" s="38" customFormat="1" ht="18.75">
      <c r="A2" s="138" t="str">
        <f>'Eff Conc.'!A2</f>
        <v>Shell Martinez Refinery</v>
      </c>
      <c r="B2" s="139"/>
      <c r="C2" s="139"/>
      <c r="D2" s="139"/>
      <c r="E2" s="139"/>
      <c r="F2" s="139"/>
      <c r="G2" s="139"/>
      <c r="H2" s="139"/>
      <c r="I2" s="139"/>
      <c r="J2" s="139"/>
      <c r="K2" s="140"/>
      <c r="N2" s="107"/>
      <c r="O2" s="107"/>
      <c r="P2" s="107"/>
      <c r="Q2" s="107"/>
      <c r="R2" s="107"/>
      <c r="S2" s="108"/>
      <c r="T2" s="109"/>
      <c r="U2" s="109"/>
      <c r="V2" s="109"/>
      <c r="W2" s="109"/>
    </row>
    <row r="3" spans="1:28" s="38" customFormat="1" ht="19.5" thickBot="1">
      <c r="A3" s="141" t="str">
        <f>'Eff Conc.'!A3</f>
        <v>Michael Armour, Senior Engineer, 925.313.3886, michael.armour@shell.com</v>
      </c>
      <c r="B3" s="142"/>
      <c r="C3" s="142"/>
      <c r="D3" s="142"/>
      <c r="E3" s="142"/>
      <c r="F3" s="142"/>
      <c r="G3" s="142"/>
      <c r="H3" s="142"/>
      <c r="I3" s="142"/>
      <c r="J3" s="142"/>
      <c r="K3" s="143"/>
      <c r="N3" s="107"/>
      <c r="O3" s="107"/>
      <c r="P3" s="107"/>
      <c r="Q3" s="107"/>
      <c r="R3" s="107"/>
      <c r="S3" s="108"/>
      <c r="T3" s="109"/>
      <c r="U3" s="109"/>
      <c r="V3" s="109"/>
      <c r="W3" s="109"/>
    </row>
    <row r="4" spans="1:28" ht="19.5" thickBot="1">
      <c r="C4" s="110"/>
      <c r="D4" s="110"/>
      <c r="E4" s="110"/>
      <c r="F4" s="110"/>
      <c r="G4" s="110"/>
      <c r="H4" s="110"/>
      <c r="I4" s="110"/>
      <c r="J4" s="110"/>
      <c r="K4" s="110"/>
      <c r="L4" s="110"/>
      <c r="M4" s="110"/>
      <c r="N4" s="110"/>
      <c r="O4" s="110"/>
      <c r="P4" s="110"/>
      <c r="Q4" s="110"/>
    </row>
    <row r="5" spans="1:28" ht="27.75" customHeight="1">
      <c r="A5" s="72" t="s">
        <v>83</v>
      </c>
      <c r="B5" s="8" t="s">
        <v>0</v>
      </c>
      <c r="C5" s="278" t="s">
        <v>4</v>
      </c>
      <c r="D5" s="277"/>
      <c r="E5" s="278" t="s">
        <v>5</v>
      </c>
      <c r="F5" s="277"/>
      <c r="G5" s="278" t="s">
        <v>1</v>
      </c>
      <c r="H5" s="277"/>
      <c r="I5" s="278" t="s">
        <v>2</v>
      </c>
      <c r="J5" s="277"/>
      <c r="K5" s="278" t="s">
        <v>3</v>
      </c>
      <c r="L5" s="277"/>
      <c r="M5" s="278" t="s">
        <v>7</v>
      </c>
      <c r="N5" s="277"/>
      <c r="O5" s="278" t="s">
        <v>8</v>
      </c>
      <c r="P5" s="277"/>
      <c r="Q5" s="278" t="s">
        <v>23</v>
      </c>
      <c r="R5" s="277"/>
      <c r="S5" s="276" t="s">
        <v>17</v>
      </c>
      <c r="T5" s="277"/>
      <c r="U5" s="276" t="s">
        <v>9</v>
      </c>
      <c r="V5" s="277"/>
      <c r="W5" s="276" t="s">
        <v>153</v>
      </c>
      <c r="X5" s="277"/>
    </row>
    <row r="6" spans="1:28" ht="18.75" customHeight="1" thickBot="1">
      <c r="A6" s="73"/>
      <c r="B6" s="2" t="s">
        <v>32</v>
      </c>
      <c r="C6" s="111" t="s">
        <v>30</v>
      </c>
      <c r="D6" s="112" t="s">
        <v>31</v>
      </c>
      <c r="E6" s="111" t="s">
        <v>30</v>
      </c>
      <c r="F6" s="112" t="s">
        <v>31</v>
      </c>
      <c r="G6" s="111" t="s">
        <v>30</v>
      </c>
      <c r="H6" s="112" t="s">
        <v>31</v>
      </c>
      <c r="I6" s="111" t="s">
        <v>30</v>
      </c>
      <c r="J6" s="112" t="s">
        <v>31</v>
      </c>
      <c r="K6" s="111" t="s">
        <v>30</v>
      </c>
      <c r="L6" s="112" t="s">
        <v>31</v>
      </c>
      <c r="M6" s="111" t="s">
        <v>30</v>
      </c>
      <c r="N6" s="112" t="s">
        <v>31</v>
      </c>
      <c r="O6" s="111" t="s">
        <v>30</v>
      </c>
      <c r="P6" s="112" t="s">
        <v>31</v>
      </c>
      <c r="Q6" s="111" t="s">
        <v>30</v>
      </c>
      <c r="R6" s="112" t="s">
        <v>31</v>
      </c>
      <c r="S6" s="113" t="s">
        <v>30</v>
      </c>
      <c r="T6" s="114" t="s">
        <v>31</v>
      </c>
      <c r="U6" s="113" t="s">
        <v>30</v>
      </c>
      <c r="V6" s="112" t="s">
        <v>31</v>
      </c>
      <c r="W6" s="113" t="s">
        <v>30</v>
      </c>
      <c r="X6" s="114" t="s">
        <v>31</v>
      </c>
    </row>
    <row r="7" spans="1:28" s="38" customFormat="1">
      <c r="A7" s="130" t="str">
        <f>'Eff Conc.'!A7</f>
        <v>Q3 2012</v>
      </c>
      <c r="B7" s="57">
        <f>'Eff Conc.'!B7</f>
        <v>41096</v>
      </c>
      <c r="C7" s="115">
        <v>7.0000000000000007E-2</v>
      </c>
      <c r="D7" s="116">
        <v>0.1</v>
      </c>
      <c r="E7" s="117">
        <v>7.0000000000000007E-2</v>
      </c>
      <c r="F7" s="118">
        <v>0.1</v>
      </c>
      <c r="G7" s="115">
        <v>0.1</v>
      </c>
      <c r="H7" s="116">
        <v>0.2</v>
      </c>
      <c r="I7" s="117">
        <v>2E-3</v>
      </c>
      <c r="J7" s="118">
        <v>0.03</v>
      </c>
      <c r="K7" s="115">
        <v>0.04</v>
      </c>
      <c r="L7" s="116">
        <v>0.1</v>
      </c>
      <c r="M7" s="117"/>
      <c r="N7" s="119"/>
      <c r="O7" s="115">
        <v>1.4999999999999999E-2</v>
      </c>
      <c r="P7" s="116">
        <v>0.1</v>
      </c>
      <c r="Q7" s="117">
        <v>1.4999999999999999E-2</v>
      </c>
      <c r="R7" s="179">
        <v>0.1</v>
      </c>
      <c r="S7" s="182">
        <v>6.0000000000000001E-3</v>
      </c>
      <c r="T7" s="116">
        <v>0.1</v>
      </c>
      <c r="U7" s="258">
        <v>2</v>
      </c>
      <c r="V7" s="118"/>
      <c r="W7" s="182">
        <v>6.0000000000000001E-3</v>
      </c>
      <c r="X7" s="116">
        <v>0.1</v>
      </c>
    </row>
    <row r="8" spans="1:28" s="38" customFormat="1">
      <c r="A8" s="166" t="str">
        <f>'Eff Conc.'!A8</f>
        <v>Q3 2012</v>
      </c>
      <c r="B8" s="167">
        <f>'Eff Conc.'!B8</f>
        <v>41130</v>
      </c>
      <c r="C8" s="120">
        <v>7.0000000000000007E-2</v>
      </c>
      <c r="D8" s="121">
        <v>0.1</v>
      </c>
      <c r="E8" s="122">
        <v>7.0000000000000007E-2</v>
      </c>
      <c r="F8" s="123">
        <v>0.1</v>
      </c>
      <c r="G8" s="120">
        <v>0.02</v>
      </c>
      <c r="H8" s="121">
        <v>0.1</v>
      </c>
      <c r="I8" s="122">
        <v>2E-3</v>
      </c>
      <c r="J8" s="123">
        <v>0.03</v>
      </c>
      <c r="K8" s="120">
        <v>0.04</v>
      </c>
      <c r="L8" s="121">
        <v>0.1</v>
      </c>
      <c r="M8" s="122"/>
      <c r="N8" s="124"/>
      <c r="O8" s="120">
        <v>1.4999999999999999E-2</v>
      </c>
      <c r="P8" s="121">
        <v>0.1</v>
      </c>
      <c r="Q8" s="122">
        <v>1.4999999999999999E-2</v>
      </c>
      <c r="R8" s="180">
        <v>0.1</v>
      </c>
      <c r="S8" s="183"/>
      <c r="T8" s="121"/>
      <c r="U8" s="259">
        <v>2</v>
      </c>
      <c r="V8" s="123"/>
      <c r="W8" s="183"/>
      <c r="X8" s="121"/>
    </row>
    <row r="9" spans="1:28" s="38" customFormat="1">
      <c r="A9" s="166" t="str">
        <f>'Eff Conc.'!A9</f>
        <v>Q3 2012</v>
      </c>
      <c r="B9" s="167">
        <f>'Eff Conc.'!B9</f>
        <v>41138</v>
      </c>
      <c r="C9" s="120"/>
      <c r="D9" s="121"/>
      <c r="E9" s="122"/>
      <c r="F9" s="123"/>
      <c r="G9" s="120"/>
      <c r="H9" s="121"/>
      <c r="I9" s="122"/>
      <c r="J9" s="123"/>
      <c r="K9" s="120"/>
      <c r="L9" s="121"/>
      <c r="M9" s="122"/>
      <c r="N9" s="124"/>
      <c r="O9" s="120"/>
      <c r="P9" s="121"/>
      <c r="Q9" s="122"/>
      <c r="R9" s="180"/>
      <c r="S9" s="183">
        <v>6.0000000000000001E-3</v>
      </c>
      <c r="T9" s="121">
        <v>0.1</v>
      </c>
      <c r="U9" s="259"/>
      <c r="V9" s="123"/>
      <c r="W9" s="183">
        <v>6.0000000000000001E-3</v>
      </c>
      <c r="X9" s="121">
        <v>0.1</v>
      </c>
    </row>
    <row r="10" spans="1:28" s="38" customFormat="1">
      <c r="A10" s="166" t="str">
        <f>'Eff Conc.'!A10</f>
        <v>Q3 2012</v>
      </c>
      <c r="B10" s="167">
        <f>'Eff Conc.'!B10</f>
        <v>41164</v>
      </c>
      <c r="C10" s="120">
        <v>7.0000000000000007E-2</v>
      </c>
      <c r="D10" s="121">
        <v>0.1</v>
      </c>
      <c r="E10" s="122">
        <v>7.0000000000000007E-2</v>
      </c>
      <c r="F10" s="123">
        <v>0.1</v>
      </c>
      <c r="G10" s="120">
        <v>0.02</v>
      </c>
      <c r="H10" s="121">
        <v>0.1</v>
      </c>
      <c r="I10" s="122">
        <v>2E-3</v>
      </c>
      <c r="J10" s="123">
        <v>0.03</v>
      </c>
      <c r="K10" s="120">
        <v>0.04</v>
      </c>
      <c r="L10" s="121">
        <v>0.1</v>
      </c>
      <c r="M10" s="122"/>
      <c r="N10" s="124"/>
      <c r="O10" s="120">
        <v>1.4999999999999999E-2</v>
      </c>
      <c r="P10" s="121">
        <v>0.1</v>
      </c>
      <c r="Q10" s="122">
        <v>1.4999999999999999E-2</v>
      </c>
      <c r="R10" s="180">
        <v>0.1</v>
      </c>
      <c r="S10" s="183">
        <v>6.0000000000000001E-3</v>
      </c>
      <c r="T10" s="121">
        <v>0.1</v>
      </c>
      <c r="U10" s="259">
        <v>2</v>
      </c>
      <c r="V10" s="123"/>
      <c r="W10" s="183">
        <v>6.0000000000000001E-3</v>
      </c>
      <c r="X10" s="121">
        <v>0.1</v>
      </c>
    </row>
    <row r="11" spans="1:28" s="38" customFormat="1">
      <c r="A11" s="166" t="str">
        <f>'Eff Conc.'!A11</f>
        <v>Q4 2012</v>
      </c>
      <c r="B11" s="167">
        <f>'Eff Conc.'!B11</f>
        <v>41194</v>
      </c>
      <c r="C11" s="120">
        <v>7.0000000000000007E-2</v>
      </c>
      <c r="D11" s="121">
        <v>0.1</v>
      </c>
      <c r="E11" s="122">
        <v>7.0000000000000007E-2</v>
      </c>
      <c r="F11" s="123">
        <v>0.1</v>
      </c>
      <c r="G11" s="120">
        <v>0.02</v>
      </c>
      <c r="H11" s="121">
        <v>0.1</v>
      </c>
      <c r="I11" s="122">
        <v>2E-3</v>
      </c>
      <c r="J11" s="123">
        <v>0.03</v>
      </c>
      <c r="K11" s="120">
        <v>0.04</v>
      </c>
      <c r="L11" s="121">
        <v>0.1</v>
      </c>
      <c r="M11" s="122"/>
      <c r="N11" s="124"/>
      <c r="O11" s="120">
        <v>7.0000000000000001E-3</v>
      </c>
      <c r="P11" s="121">
        <v>0.01</v>
      </c>
      <c r="Q11" s="122">
        <v>7.0000000000000001E-3</v>
      </c>
      <c r="R11" s="180">
        <v>0.01</v>
      </c>
      <c r="S11" s="183"/>
      <c r="T11" s="121"/>
      <c r="U11" s="259">
        <v>2</v>
      </c>
      <c r="V11" s="123"/>
      <c r="W11" s="183"/>
      <c r="X11" s="121"/>
      <c r="Y11" s="100"/>
    </row>
    <row r="12" spans="1:28" s="38" customFormat="1">
      <c r="A12" s="166" t="str">
        <f>'Eff Conc.'!A12</f>
        <v>Q4 2012</v>
      </c>
      <c r="B12" s="167">
        <f>'Eff Conc.'!B12</f>
        <v>41195</v>
      </c>
      <c r="C12" s="120"/>
      <c r="D12" s="121"/>
      <c r="E12" s="122"/>
      <c r="F12" s="123"/>
      <c r="G12" s="120"/>
      <c r="H12" s="121"/>
      <c r="I12" s="122"/>
      <c r="J12" s="123"/>
      <c r="K12" s="120"/>
      <c r="L12" s="121"/>
      <c r="M12" s="122"/>
      <c r="N12" s="124"/>
      <c r="O12" s="120"/>
      <c r="P12" s="121"/>
      <c r="Q12" s="122"/>
      <c r="R12" s="180"/>
      <c r="S12" s="183">
        <v>6.0000000000000001E-3</v>
      </c>
      <c r="T12" s="121">
        <v>0.01</v>
      </c>
      <c r="U12" s="259"/>
      <c r="V12" s="123"/>
      <c r="W12" s="183">
        <v>6.0000000000000001E-3</v>
      </c>
      <c r="X12" s="121">
        <v>0.01</v>
      </c>
    </row>
    <row r="13" spans="1:28" s="38" customFormat="1">
      <c r="A13" s="166" t="str">
        <f>'Eff Conc.'!A13</f>
        <v>Q4 2012</v>
      </c>
      <c r="B13" s="167">
        <f>'Eff Conc.'!B13</f>
        <v>41229</v>
      </c>
      <c r="C13" s="120">
        <v>7.0000000000000007E-2</v>
      </c>
      <c r="D13" s="121">
        <v>0.1</v>
      </c>
      <c r="E13" s="122">
        <v>7.0000000000000007E-2</v>
      </c>
      <c r="F13" s="123">
        <v>0.1</v>
      </c>
      <c r="G13" s="120">
        <v>0.1</v>
      </c>
      <c r="H13" s="121">
        <v>0.2</v>
      </c>
      <c r="I13" s="122">
        <v>2E-3</v>
      </c>
      <c r="J13" s="123">
        <v>0.03</v>
      </c>
      <c r="K13" s="120">
        <v>0.04</v>
      </c>
      <c r="L13" s="121">
        <v>0.1</v>
      </c>
      <c r="M13" s="122"/>
      <c r="N13" s="124"/>
      <c r="O13" s="120">
        <v>1.4999999999999999E-2</v>
      </c>
      <c r="P13" s="121">
        <v>0.1</v>
      </c>
      <c r="Q13" s="122">
        <v>1.4999999999999999E-2</v>
      </c>
      <c r="R13" s="180">
        <v>0.1</v>
      </c>
      <c r="S13" s="183">
        <v>6.0000000000000001E-3</v>
      </c>
      <c r="T13" s="121">
        <v>0.1</v>
      </c>
      <c r="U13" s="259">
        <v>2</v>
      </c>
      <c r="V13" s="123"/>
      <c r="W13" s="183">
        <v>6.0000000000000001E-3</v>
      </c>
      <c r="X13" s="121">
        <v>0.1</v>
      </c>
    </row>
    <row r="14" spans="1:28" s="38" customFormat="1">
      <c r="A14" s="166" t="str">
        <f>'Eff Conc.'!A14</f>
        <v>Q4 2012</v>
      </c>
      <c r="B14" s="167">
        <f>'Eff Conc.'!B14</f>
        <v>41248</v>
      </c>
      <c r="C14" s="120">
        <v>7.0000000000000007E-2</v>
      </c>
      <c r="D14" s="121">
        <v>0.1</v>
      </c>
      <c r="E14" s="122">
        <v>0.14000000000000001</v>
      </c>
      <c r="F14" s="123">
        <v>0.2</v>
      </c>
      <c r="G14" s="120">
        <v>0.02</v>
      </c>
      <c r="H14" s="121">
        <v>0.1</v>
      </c>
      <c r="I14" s="122">
        <v>2E-3</v>
      </c>
      <c r="J14" s="123">
        <v>0.03</v>
      </c>
      <c r="K14" s="120">
        <v>0.04</v>
      </c>
      <c r="L14" s="121">
        <v>0.1</v>
      </c>
      <c r="M14" s="122"/>
      <c r="N14" s="124"/>
      <c r="O14" s="120">
        <v>1.4999999999999999E-2</v>
      </c>
      <c r="P14" s="121">
        <v>0.1</v>
      </c>
      <c r="Q14" s="122">
        <v>1.4999999999999999E-2</v>
      </c>
      <c r="R14" s="180">
        <v>0.1</v>
      </c>
      <c r="S14" s="183">
        <v>6.0000000000000001E-3</v>
      </c>
      <c r="T14" s="121">
        <v>0.1</v>
      </c>
      <c r="U14" s="122"/>
      <c r="V14" s="123"/>
      <c r="W14" s="183">
        <v>6.0000000000000001E-3</v>
      </c>
      <c r="X14" s="121">
        <v>0.1</v>
      </c>
      <c r="Y14" s="100"/>
      <c r="Z14" s="100"/>
      <c r="AA14" s="100"/>
      <c r="AB14" s="100"/>
    </row>
    <row r="15" spans="1:28" s="38" customFormat="1">
      <c r="A15" s="166" t="str">
        <f>'Eff Conc.'!A15</f>
        <v>Q4 2012</v>
      </c>
      <c r="B15" s="167">
        <f>'Eff Conc.'!B15</f>
        <v>41250</v>
      </c>
      <c r="C15" s="120"/>
      <c r="D15" s="121"/>
      <c r="E15" s="122"/>
      <c r="F15" s="123"/>
      <c r="G15" s="120"/>
      <c r="H15" s="121"/>
      <c r="I15" s="122"/>
      <c r="J15" s="123"/>
      <c r="K15" s="120"/>
      <c r="L15" s="121"/>
      <c r="M15" s="122"/>
      <c r="N15" s="124"/>
      <c r="O15" s="120"/>
      <c r="P15" s="121"/>
      <c r="Q15" s="122"/>
      <c r="R15" s="180"/>
      <c r="S15" s="183"/>
      <c r="T15" s="121"/>
      <c r="U15" s="122">
        <v>2</v>
      </c>
      <c r="V15" s="123"/>
      <c r="W15" s="183"/>
      <c r="X15" s="121"/>
    </row>
    <row r="16" spans="1:28" s="38" customFormat="1">
      <c r="A16" s="166" t="str">
        <f>'Eff Conc.'!A16</f>
        <v>Q4 2012</v>
      </c>
      <c r="B16" s="167">
        <f>'Eff Conc.'!B16</f>
        <v>41257</v>
      </c>
      <c r="C16" s="120">
        <v>7.0000000000000007E-2</v>
      </c>
      <c r="D16" s="121">
        <v>0.1</v>
      </c>
      <c r="E16" s="122">
        <v>7.0000000000000007E-2</v>
      </c>
      <c r="F16" s="123">
        <v>0.1</v>
      </c>
      <c r="G16" s="120">
        <v>0.02</v>
      </c>
      <c r="H16" s="121">
        <v>0.1</v>
      </c>
      <c r="I16" s="122">
        <v>2E-3</v>
      </c>
      <c r="J16" s="123">
        <v>0.03</v>
      </c>
      <c r="K16" s="120">
        <v>0.04</v>
      </c>
      <c r="L16" s="121">
        <v>0.1</v>
      </c>
      <c r="M16" s="122"/>
      <c r="N16" s="124"/>
      <c r="O16" s="120">
        <v>7.0000000000000001E-3</v>
      </c>
      <c r="P16" s="121">
        <v>0.01</v>
      </c>
      <c r="Q16" s="122">
        <v>7.0000000000000001E-3</v>
      </c>
      <c r="R16" s="180">
        <v>0.01</v>
      </c>
      <c r="S16" s="183">
        <v>6.0000000000000001E-3</v>
      </c>
      <c r="T16" s="121">
        <v>0.01</v>
      </c>
      <c r="U16" s="122"/>
      <c r="V16" s="123"/>
      <c r="W16" s="183">
        <v>6.0000000000000001E-3</v>
      </c>
      <c r="X16" s="121">
        <v>0.01</v>
      </c>
    </row>
    <row r="17" spans="1:24" s="38" customFormat="1">
      <c r="A17" s="166" t="str">
        <f>'Eff Conc.'!A17</f>
        <v>Q1 2013</v>
      </c>
      <c r="B17" s="167">
        <f>'Eff Conc.'!B17</f>
        <v>41277</v>
      </c>
      <c r="C17" s="120">
        <v>7.0000000000000007E-2</v>
      </c>
      <c r="D17" s="121">
        <v>0.1</v>
      </c>
      <c r="E17" s="122">
        <v>7.0000000000000007E-2</v>
      </c>
      <c r="F17" s="123">
        <v>0.1</v>
      </c>
      <c r="G17" s="120">
        <v>0.02</v>
      </c>
      <c r="H17" s="121">
        <v>0.1</v>
      </c>
      <c r="I17" s="122">
        <v>0.02</v>
      </c>
      <c r="J17" s="123">
        <v>0.3</v>
      </c>
      <c r="K17" s="120">
        <v>0.04</v>
      </c>
      <c r="L17" s="121">
        <v>0.1</v>
      </c>
      <c r="M17" s="122"/>
      <c r="N17" s="124"/>
      <c r="O17" s="120">
        <v>7.0000000000000001E-3</v>
      </c>
      <c r="P17" s="121">
        <v>0.01</v>
      </c>
      <c r="Q17" s="122">
        <v>7.0000000000000001E-3</v>
      </c>
      <c r="R17" s="180">
        <v>0.01</v>
      </c>
      <c r="S17" s="183">
        <v>6.0000000000000001E-3</v>
      </c>
      <c r="T17" s="121">
        <v>0.01</v>
      </c>
      <c r="U17" s="122">
        <v>2</v>
      </c>
      <c r="V17" s="123"/>
      <c r="W17" s="183">
        <v>6.0000000000000001E-3</v>
      </c>
      <c r="X17" s="121">
        <v>0.01</v>
      </c>
    </row>
    <row r="18" spans="1:24" s="38" customFormat="1">
      <c r="A18" s="166" t="str">
        <f>'Eff Conc.'!A18</f>
        <v>Q1 2013</v>
      </c>
      <c r="B18" s="167">
        <f>'Eff Conc.'!B18</f>
        <v>41317</v>
      </c>
      <c r="C18" s="120">
        <v>7.0000000000000007E-2</v>
      </c>
      <c r="D18" s="121">
        <v>0.1</v>
      </c>
      <c r="E18" s="122">
        <v>7.0000000000000007E-2</v>
      </c>
      <c r="F18" s="123">
        <v>0.1</v>
      </c>
      <c r="G18" s="120">
        <v>0.1</v>
      </c>
      <c r="H18" s="121">
        <v>0.2</v>
      </c>
      <c r="I18" s="122">
        <v>2E-3</v>
      </c>
      <c r="J18" s="123">
        <v>0.03</v>
      </c>
      <c r="K18" s="120">
        <v>0.04</v>
      </c>
      <c r="L18" s="121">
        <v>0.1</v>
      </c>
      <c r="M18" s="122"/>
      <c r="N18" s="124"/>
      <c r="O18" s="120">
        <v>1.4999999999999999E-2</v>
      </c>
      <c r="P18" s="121">
        <v>0.1</v>
      </c>
      <c r="Q18" s="122">
        <v>1.4999999999999999E-2</v>
      </c>
      <c r="R18" s="180">
        <v>0.1</v>
      </c>
      <c r="S18" s="183">
        <v>6.0000000000000001E-3</v>
      </c>
      <c r="T18" s="121">
        <v>0.1</v>
      </c>
      <c r="U18" s="122">
        <v>2</v>
      </c>
      <c r="V18" s="123"/>
      <c r="W18" s="183">
        <v>6.0000000000000001E-3</v>
      </c>
      <c r="X18" s="121">
        <v>0.1</v>
      </c>
    </row>
    <row r="19" spans="1:24" s="100" customFormat="1">
      <c r="A19" s="166" t="str">
        <f>'Eff Conc.'!A19</f>
        <v>Q1 2013</v>
      </c>
      <c r="B19" s="167">
        <f>'Eff Conc.'!B19</f>
        <v>41325</v>
      </c>
      <c r="C19" s="120">
        <v>7.0000000000000007E-2</v>
      </c>
      <c r="D19" s="121">
        <v>0.1</v>
      </c>
      <c r="E19" s="122">
        <v>7.0000000000000007E-2</v>
      </c>
      <c r="F19" s="123">
        <v>0.1</v>
      </c>
      <c r="G19" s="120">
        <v>0.02</v>
      </c>
      <c r="H19" s="121">
        <v>0.1</v>
      </c>
      <c r="I19" s="122">
        <v>2E-3</v>
      </c>
      <c r="J19" s="123">
        <v>0.03</v>
      </c>
      <c r="K19" s="120">
        <v>0.04</v>
      </c>
      <c r="L19" s="121">
        <v>0.1</v>
      </c>
      <c r="M19" s="122"/>
      <c r="N19" s="124"/>
      <c r="O19" s="120">
        <v>1.4999999999999999E-2</v>
      </c>
      <c r="P19" s="121">
        <v>0.1</v>
      </c>
      <c r="Q19" s="122">
        <v>1.4999999999999999E-2</v>
      </c>
      <c r="R19" s="180">
        <v>0.1</v>
      </c>
      <c r="S19" s="183">
        <v>6.0000000000000001E-3</v>
      </c>
      <c r="T19" s="121">
        <v>0.1</v>
      </c>
      <c r="U19" s="122">
        <v>2</v>
      </c>
      <c r="V19" s="123"/>
      <c r="W19" s="183">
        <v>6.0000000000000001E-3</v>
      </c>
      <c r="X19" s="121">
        <v>0.1</v>
      </c>
    </row>
    <row r="20" spans="1:24" s="100" customFormat="1">
      <c r="A20" s="166" t="str">
        <f>'Eff Conc.'!A20</f>
        <v>Q1 2013</v>
      </c>
      <c r="B20" s="167">
        <f>'Eff Conc.'!B20</f>
        <v>40960</v>
      </c>
      <c r="C20" s="120"/>
      <c r="D20" s="121"/>
      <c r="E20" s="122"/>
      <c r="F20" s="123"/>
      <c r="G20" s="120"/>
      <c r="H20" s="121"/>
      <c r="I20" s="122"/>
      <c r="J20" s="123"/>
      <c r="K20" s="120"/>
      <c r="L20" s="121"/>
      <c r="M20" s="122"/>
      <c r="N20" s="124"/>
      <c r="O20" s="120"/>
      <c r="P20" s="121"/>
      <c r="Q20" s="122"/>
      <c r="R20" s="180"/>
      <c r="S20" s="183">
        <v>6.0000000000000001E-3</v>
      </c>
      <c r="T20" s="121">
        <v>0.1</v>
      </c>
      <c r="U20" s="122"/>
      <c r="V20" s="123"/>
      <c r="W20" s="183">
        <v>6.0000000000000001E-3</v>
      </c>
      <c r="X20" s="121">
        <v>0.1</v>
      </c>
    </row>
    <row r="21" spans="1:24" s="100" customFormat="1">
      <c r="A21" s="166" t="str">
        <f>'Eff Conc.'!A21</f>
        <v>Q1 2013</v>
      </c>
      <c r="B21" s="167">
        <f>'Eff Conc.'!B21</f>
        <v>41340</v>
      </c>
      <c r="C21" s="120">
        <v>7.0000000000000007E-2</v>
      </c>
      <c r="D21" s="121">
        <v>0.1</v>
      </c>
      <c r="E21" s="122">
        <v>7.0000000000000007E-2</v>
      </c>
      <c r="F21" s="123">
        <v>0.1</v>
      </c>
      <c r="G21" s="120">
        <v>0.02</v>
      </c>
      <c r="H21" s="121">
        <v>0.05</v>
      </c>
      <c r="I21" s="122">
        <v>0.02</v>
      </c>
      <c r="J21" s="123">
        <v>0.3</v>
      </c>
      <c r="K21" s="120">
        <v>0.04</v>
      </c>
      <c r="L21" s="121">
        <v>0.1</v>
      </c>
      <c r="M21" s="122"/>
      <c r="N21" s="124"/>
      <c r="O21" s="120">
        <v>1.4999999999999999E-2</v>
      </c>
      <c r="P21" s="121">
        <v>0.1</v>
      </c>
      <c r="Q21" s="122">
        <v>1.4999999999999999E-2</v>
      </c>
      <c r="R21" s="180">
        <v>0.1</v>
      </c>
      <c r="S21" s="183">
        <v>6.0000000000000001E-3</v>
      </c>
      <c r="T21" s="121">
        <v>0.1</v>
      </c>
      <c r="U21" s="122">
        <v>2</v>
      </c>
      <c r="V21" s="123"/>
      <c r="W21" s="183">
        <v>6.0000000000000001E-3</v>
      </c>
      <c r="X21" s="121">
        <v>0.1</v>
      </c>
    </row>
    <row r="22" spans="1:24" s="100" customFormat="1">
      <c r="A22" s="166" t="str">
        <f>'Eff Conc.'!A22</f>
        <v>Q2 2013</v>
      </c>
      <c r="B22" s="167">
        <f>'Eff Conc.'!B22</f>
        <v>41368</v>
      </c>
      <c r="C22" s="120">
        <v>7.0000000000000007E-2</v>
      </c>
      <c r="D22" s="121">
        <v>0.1</v>
      </c>
      <c r="E22" s="122">
        <v>7.0000000000000007E-2</v>
      </c>
      <c r="F22" s="123">
        <v>0.1</v>
      </c>
      <c r="G22" s="120">
        <v>0.02</v>
      </c>
      <c r="H22" s="121">
        <v>0.05</v>
      </c>
      <c r="I22" s="122">
        <v>0.02</v>
      </c>
      <c r="J22" s="123">
        <v>0.3</v>
      </c>
      <c r="K22" s="120">
        <v>0.04</v>
      </c>
      <c r="L22" s="121">
        <v>0.1</v>
      </c>
      <c r="M22" s="122"/>
      <c r="N22" s="124"/>
      <c r="O22" s="120">
        <v>1.4999999999999999E-2</v>
      </c>
      <c r="P22" s="121">
        <v>0.1</v>
      </c>
      <c r="Q22" s="122">
        <v>1.4999999999999999E-2</v>
      </c>
      <c r="R22" s="180">
        <v>0.1</v>
      </c>
      <c r="S22" s="183">
        <v>6.0000000000000001E-3</v>
      </c>
      <c r="T22" s="121">
        <v>0.1</v>
      </c>
      <c r="U22" s="122">
        <v>2</v>
      </c>
      <c r="V22" s="123"/>
      <c r="W22" s="183">
        <v>6.0000000000000001E-3</v>
      </c>
      <c r="X22" s="121">
        <v>0.1</v>
      </c>
    </row>
    <row r="23" spans="1:24" s="100" customFormat="1">
      <c r="A23" s="166" t="str">
        <f>'Eff Conc.'!A23</f>
        <v>Q2 2013</v>
      </c>
      <c r="B23" s="167">
        <f>'Eff Conc.'!B23</f>
        <v>41405</v>
      </c>
      <c r="C23" s="120"/>
      <c r="D23" s="121"/>
      <c r="E23" s="122"/>
      <c r="F23" s="123"/>
      <c r="G23" s="120"/>
      <c r="H23" s="121"/>
      <c r="I23" s="122"/>
      <c r="J23" s="123"/>
      <c r="K23" s="120"/>
      <c r="L23" s="121"/>
      <c r="M23" s="122"/>
      <c r="N23" s="124"/>
      <c r="O23" s="120"/>
      <c r="P23" s="121"/>
      <c r="Q23" s="122"/>
      <c r="R23" s="180"/>
      <c r="S23" s="183"/>
      <c r="T23" s="121"/>
      <c r="U23" s="122">
        <v>2</v>
      </c>
      <c r="V23" s="123"/>
      <c r="W23" s="183"/>
      <c r="X23" s="121"/>
    </row>
    <row r="24" spans="1:24" s="100" customFormat="1">
      <c r="A24" s="166" t="str">
        <f>'Eff Conc.'!A24</f>
        <v>Q2 2013</v>
      </c>
      <c r="B24" s="167">
        <f>'Eff Conc.'!B24</f>
        <v>41411</v>
      </c>
      <c r="C24" s="120">
        <v>7.0000000000000007E-2</v>
      </c>
      <c r="D24" s="121">
        <v>0.1</v>
      </c>
      <c r="E24" s="122">
        <v>7.0000000000000007E-2</v>
      </c>
      <c r="F24" s="123">
        <v>0.1</v>
      </c>
      <c r="G24" s="120">
        <v>0.1</v>
      </c>
      <c r="H24" s="121">
        <v>0.2</v>
      </c>
      <c r="I24" s="122">
        <v>0.02</v>
      </c>
      <c r="J24" s="123">
        <v>0.3</v>
      </c>
      <c r="K24" s="120">
        <v>0.04</v>
      </c>
      <c r="L24" s="121">
        <v>0.1</v>
      </c>
      <c r="M24" s="122"/>
      <c r="N24" s="124"/>
      <c r="O24" s="120">
        <v>7.0000000000000001E-3</v>
      </c>
      <c r="P24" s="121">
        <v>0.01</v>
      </c>
      <c r="Q24" s="122">
        <v>7.0000000000000001E-3</v>
      </c>
      <c r="R24" s="180">
        <v>0.01</v>
      </c>
      <c r="S24" s="183">
        <v>6.0000000000000001E-3</v>
      </c>
      <c r="T24" s="121">
        <v>0.01</v>
      </c>
      <c r="U24" s="122">
        <v>2</v>
      </c>
      <c r="V24" s="123"/>
      <c r="W24" s="183">
        <v>6.0000000000000001E-3</v>
      </c>
      <c r="X24" s="121">
        <v>0.01</v>
      </c>
    </row>
    <row r="25" spans="1:24" s="100" customFormat="1">
      <c r="A25" s="166" t="str">
        <f>'Eff Conc.'!A25</f>
        <v>Q2 2013</v>
      </c>
      <c r="B25" s="167">
        <f>'Eff Conc.'!B25</f>
        <v>41429</v>
      </c>
      <c r="C25" s="120">
        <v>0.14000000000000001</v>
      </c>
      <c r="D25" s="121">
        <v>0.2</v>
      </c>
      <c r="E25" s="122">
        <v>0.14000000000000001</v>
      </c>
      <c r="F25" s="123">
        <v>0.2</v>
      </c>
      <c r="G25" s="120">
        <v>0.02</v>
      </c>
      <c r="H25" s="121">
        <v>0.05</v>
      </c>
      <c r="I25" s="122">
        <v>2E-3</v>
      </c>
      <c r="J25" s="123">
        <v>0.03</v>
      </c>
      <c r="K25" s="120">
        <v>0.04</v>
      </c>
      <c r="L25" s="121">
        <v>0.1</v>
      </c>
      <c r="M25" s="122"/>
      <c r="N25" s="124"/>
      <c r="O25" s="120">
        <v>1.4999999999999999E-2</v>
      </c>
      <c r="P25" s="121">
        <v>0.1</v>
      </c>
      <c r="Q25" s="122">
        <v>1.4999999999999999E-2</v>
      </c>
      <c r="R25" s="180">
        <v>0.1</v>
      </c>
      <c r="S25" s="183">
        <v>6.0000000000000001E-3</v>
      </c>
      <c r="T25" s="121">
        <v>0.1</v>
      </c>
      <c r="U25" s="122">
        <v>2</v>
      </c>
      <c r="V25" s="123"/>
      <c r="W25" s="183">
        <v>0.06</v>
      </c>
      <c r="X25" s="121">
        <v>0.1</v>
      </c>
    </row>
    <row r="26" spans="1:24" s="100" customFormat="1">
      <c r="A26" s="166" t="str">
        <f>'Eff Conc.'!A26</f>
        <v>Q3 2013</v>
      </c>
      <c r="B26" s="167">
        <f>'Eff Conc.'!B26</f>
        <v>41458</v>
      </c>
      <c r="C26" s="120">
        <v>0.14000000000000001</v>
      </c>
      <c r="D26" s="121">
        <v>0.2</v>
      </c>
      <c r="E26" s="122">
        <v>7.0000000000000007E-2</v>
      </c>
      <c r="F26" s="123">
        <v>0.1</v>
      </c>
      <c r="G26" s="120">
        <v>0.1</v>
      </c>
      <c r="H26" s="121">
        <v>0.2</v>
      </c>
      <c r="I26" s="122">
        <v>2E-3</v>
      </c>
      <c r="J26" s="123">
        <v>0.03</v>
      </c>
      <c r="K26" s="120">
        <v>0.04</v>
      </c>
      <c r="L26" s="121">
        <v>0.1</v>
      </c>
      <c r="M26" s="122"/>
      <c r="N26" s="124"/>
      <c r="O26" s="120">
        <v>1.4999999999999999E-2</v>
      </c>
      <c r="P26" s="121">
        <v>0.1</v>
      </c>
      <c r="Q26" s="122">
        <v>1.4999999999999999E-2</v>
      </c>
      <c r="R26" s="180">
        <v>0.1</v>
      </c>
      <c r="S26" s="183">
        <v>6.0000000000000001E-3</v>
      </c>
      <c r="T26" s="121">
        <v>0.1</v>
      </c>
      <c r="U26" s="122">
        <v>2</v>
      </c>
      <c r="V26" s="123"/>
      <c r="W26" s="183">
        <v>6.0000000000000001E-3</v>
      </c>
      <c r="X26" s="121">
        <v>0.1</v>
      </c>
    </row>
    <row r="27" spans="1:24" s="100" customFormat="1">
      <c r="A27" s="166" t="str">
        <f>'Eff Conc.'!A27</f>
        <v>Q3 2013</v>
      </c>
      <c r="B27" s="167">
        <f>'Eff Conc.'!B27</f>
        <v>41494</v>
      </c>
      <c r="C27" s="120">
        <v>7.0000000000000007E-2</v>
      </c>
      <c r="D27" s="121">
        <v>0.1</v>
      </c>
      <c r="E27" s="122">
        <v>7.0000000000000007E-2</v>
      </c>
      <c r="F27" s="123">
        <v>0.1</v>
      </c>
      <c r="G27" s="120">
        <v>0.02</v>
      </c>
      <c r="H27" s="121">
        <v>0.05</v>
      </c>
      <c r="I27" s="122">
        <v>2E-3</v>
      </c>
      <c r="J27" s="123">
        <v>0.03</v>
      </c>
      <c r="K27" s="120">
        <v>0.04</v>
      </c>
      <c r="L27" s="121">
        <v>0.1</v>
      </c>
      <c r="M27" s="122"/>
      <c r="N27" s="124"/>
      <c r="O27" s="120">
        <v>7.0000000000000001E-3</v>
      </c>
      <c r="P27" s="121">
        <v>0.01</v>
      </c>
      <c r="Q27" s="122">
        <v>7.0000000000000001E-3</v>
      </c>
      <c r="R27" s="180">
        <v>0.01</v>
      </c>
      <c r="S27" s="183">
        <v>6.0000000000000001E-3</v>
      </c>
      <c r="T27" s="121">
        <v>0.01</v>
      </c>
      <c r="U27" s="122">
        <v>2</v>
      </c>
      <c r="V27" s="123"/>
      <c r="W27" s="183">
        <v>6.0000000000000001E-3</v>
      </c>
      <c r="X27" s="121">
        <v>0.01</v>
      </c>
    </row>
    <row r="28" spans="1:24" s="100" customFormat="1">
      <c r="A28" s="166" t="str">
        <f>'Eff Conc.'!A28</f>
        <v>Q3 2013</v>
      </c>
      <c r="B28" s="167">
        <f>'Eff Conc.'!B28</f>
        <v>41536</v>
      </c>
      <c r="C28" s="120">
        <v>7.0000000000000007E-2</v>
      </c>
      <c r="D28" s="121">
        <v>0.1</v>
      </c>
      <c r="E28" s="122">
        <v>7.0000000000000007E-2</v>
      </c>
      <c r="F28" s="123">
        <v>0.1</v>
      </c>
      <c r="G28" s="120">
        <v>0.02</v>
      </c>
      <c r="H28" s="121">
        <v>0.05</v>
      </c>
      <c r="I28" s="122">
        <v>2E-3</v>
      </c>
      <c r="J28" s="123">
        <v>0.03</v>
      </c>
      <c r="K28" s="120">
        <v>0.04</v>
      </c>
      <c r="L28" s="121">
        <v>0.1</v>
      </c>
      <c r="M28" s="122"/>
      <c r="N28" s="124"/>
      <c r="O28" s="120">
        <v>7.0000000000000001E-3</v>
      </c>
      <c r="P28" s="121">
        <v>0.01</v>
      </c>
      <c r="Q28" s="122">
        <v>7.0000000000000001E-3</v>
      </c>
      <c r="R28" s="180">
        <v>0.01</v>
      </c>
      <c r="S28" s="183">
        <v>6.0000000000000001E-3</v>
      </c>
      <c r="T28" s="121">
        <v>0.01</v>
      </c>
      <c r="U28" s="122">
        <v>2</v>
      </c>
      <c r="V28" s="123"/>
      <c r="W28" s="183">
        <v>6.0000000000000001E-3</v>
      </c>
      <c r="X28" s="121">
        <v>0.01</v>
      </c>
    </row>
    <row r="29" spans="1:24" s="100" customFormat="1">
      <c r="A29" s="166">
        <f>'Eff Conc.'!A29</f>
        <v>0</v>
      </c>
      <c r="B29" s="167">
        <f>'Eff Conc.'!B29</f>
        <v>0</v>
      </c>
      <c r="C29" s="120"/>
      <c r="D29" s="121"/>
      <c r="E29" s="122"/>
      <c r="F29" s="123"/>
      <c r="G29" s="120"/>
      <c r="H29" s="121"/>
      <c r="I29" s="122"/>
      <c r="J29" s="123"/>
      <c r="K29" s="120"/>
      <c r="L29" s="121"/>
      <c r="M29" s="122"/>
      <c r="N29" s="124"/>
      <c r="O29" s="120"/>
      <c r="P29" s="121"/>
      <c r="Q29" s="122"/>
      <c r="R29" s="180"/>
      <c r="S29" s="183"/>
      <c r="T29" s="121"/>
      <c r="U29" s="122"/>
      <c r="V29" s="123"/>
      <c r="W29" s="183"/>
      <c r="X29" s="121"/>
    </row>
    <row r="30" spans="1:24" s="100" customFormat="1">
      <c r="A30" s="166">
        <f>'Eff Conc.'!A30</f>
        <v>0</v>
      </c>
      <c r="B30" s="167">
        <f>'Eff Conc.'!B30</f>
        <v>0</v>
      </c>
      <c r="C30" s="120"/>
      <c r="D30" s="121"/>
      <c r="E30" s="122"/>
      <c r="F30" s="123"/>
      <c r="G30" s="120"/>
      <c r="H30" s="121"/>
      <c r="I30" s="122"/>
      <c r="J30" s="123"/>
      <c r="K30" s="120"/>
      <c r="L30" s="121"/>
      <c r="M30" s="122"/>
      <c r="N30" s="124"/>
      <c r="O30" s="120"/>
      <c r="P30" s="121"/>
      <c r="Q30" s="122"/>
      <c r="R30" s="180"/>
      <c r="S30" s="183"/>
      <c r="T30" s="121"/>
      <c r="U30" s="122"/>
      <c r="V30" s="123"/>
      <c r="W30" s="183"/>
      <c r="X30" s="121"/>
    </row>
    <row r="31" spans="1:24" s="100" customFormat="1">
      <c r="A31" s="166">
        <f>'Eff Conc.'!A31</f>
        <v>0</v>
      </c>
      <c r="B31" s="167">
        <f>'Eff Conc.'!B31</f>
        <v>0</v>
      </c>
      <c r="C31" s="120"/>
      <c r="D31" s="121"/>
      <c r="E31" s="122"/>
      <c r="F31" s="123"/>
      <c r="G31" s="120"/>
      <c r="H31" s="121"/>
      <c r="I31" s="122"/>
      <c r="J31" s="123"/>
      <c r="K31" s="120"/>
      <c r="L31" s="121"/>
      <c r="M31" s="122"/>
      <c r="N31" s="124"/>
      <c r="O31" s="120"/>
      <c r="P31" s="121"/>
      <c r="Q31" s="122"/>
      <c r="R31" s="180"/>
      <c r="S31" s="183"/>
      <c r="T31" s="121"/>
      <c r="U31" s="122"/>
      <c r="V31" s="123"/>
      <c r="W31" s="183"/>
      <c r="X31" s="121"/>
    </row>
    <row r="32" spans="1:24" s="100" customFormat="1">
      <c r="A32" s="166">
        <f>'Eff Conc.'!A32</f>
        <v>0</v>
      </c>
      <c r="B32" s="167">
        <f>'Eff Conc.'!B32</f>
        <v>0</v>
      </c>
      <c r="C32" s="120"/>
      <c r="D32" s="121"/>
      <c r="E32" s="122"/>
      <c r="F32" s="123"/>
      <c r="G32" s="120"/>
      <c r="H32" s="121"/>
      <c r="I32" s="122"/>
      <c r="J32" s="123"/>
      <c r="K32" s="120"/>
      <c r="L32" s="121"/>
      <c r="M32" s="122"/>
      <c r="N32" s="124"/>
      <c r="O32" s="120"/>
      <c r="P32" s="121"/>
      <c r="Q32" s="122"/>
      <c r="R32" s="180"/>
      <c r="S32" s="183"/>
      <c r="T32" s="121"/>
      <c r="U32" s="122"/>
      <c r="V32" s="123"/>
      <c r="W32" s="183"/>
      <c r="X32" s="121"/>
    </row>
    <row r="33" spans="1:24" s="100" customFormat="1">
      <c r="A33" s="166">
        <f>'Eff Conc.'!A33</f>
        <v>0</v>
      </c>
      <c r="B33" s="167">
        <f>'Eff Conc.'!B33</f>
        <v>0</v>
      </c>
      <c r="C33" s="120"/>
      <c r="D33" s="121"/>
      <c r="E33" s="122"/>
      <c r="F33" s="123"/>
      <c r="G33" s="120"/>
      <c r="H33" s="121"/>
      <c r="I33" s="122"/>
      <c r="J33" s="123"/>
      <c r="K33" s="120"/>
      <c r="L33" s="121"/>
      <c r="M33" s="122"/>
      <c r="N33" s="124"/>
      <c r="O33" s="120"/>
      <c r="P33" s="121"/>
      <c r="Q33" s="122"/>
      <c r="R33" s="180"/>
      <c r="S33" s="183"/>
      <c r="T33" s="121"/>
      <c r="U33" s="122"/>
      <c r="V33" s="123"/>
      <c r="W33" s="183"/>
      <c r="X33" s="121"/>
    </row>
    <row r="34" spans="1:24" s="100" customFormat="1">
      <c r="A34" s="166">
        <f>'Eff Conc.'!A34</f>
        <v>0</v>
      </c>
      <c r="B34" s="167">
        <f>'Eff Conc.'!B34</f>
        <v>0</v>
      </c>
      <c r="C34" s="120"/>
      <c r="D34" s="121"/>
      <c r="E34" s="122"/>
      <c r="F34" s="123"/>
      <c r="G34" s="120"/>
      <c r="H34" s="121"/>
      <c r="I34" s="122"/>
      <c r="J34" s="123"/>
      <c r="K34" s="120"/>
      <c r="L34" s="121"/>
      <c r="M34" s="122"/>
      <c r="N34" s="124"/>
      <c r="O34" s="120"/>
      <c r="P34" s="121"/>
      <c r="Q34" s="122"/>
      <c r="R34" s="180"/>
      <c r="S34" s="183"/>
      <c r="T34" s="121"/>
      <c r="U34" s="122"/>
      <c r="V34" s="123"/>
      <c r="W34" s="183"/>
      <c r="X34" s="121"/>
    </row>
    <row r="35" spans="1:24" s="100" customFormat="1">
      <c r="A35" s="166">
        <f>'Eff Conc.'!A35</f>
        <v>0</v>
      </c>
      <c r="B35" s="167">
        <f>'Eff Conc.'!B35</f>
        <v>0</v>
      </c>
      <c r="C35" s="120"/>
      <c r="D35" s="121"/>
      <c r="E35" s="122"/>
      <c r="F35" s="123"/>
      <c r="G35" s="120"/>
      <c r="H35" s="121"/>
      <c r="I35" s="122"/>
      <c r="J35" s="123"/>
      <c r="K35" s="120"/>
      <c r="L35" s="121"/>
      <c r="M35" s="122"/>
      <c r="N35" s="124"/>
      <c r="O35" s="120"/>
      <c r="P35" s="121"/>
      <c r="Q35" s="122"/>
      <c r="R35" s="180"/>
      <c r="S35" s="183"/>
      <c r="T35" s="121"/>
      <c r="U35" s="122"/>
      <c r="V35" s="123"/>
      <c r="W35" s="183"/>
      <c r="X35" s="121"/>
    </row>
    <row r="36" spans="1:24" s="100" customFormat="1">
      <c r="A36" s="166">
        <f>'Eff Conc.'!A36</f>
        <v>0</v>
      </c>
      <c r="B36" s="167">
        <f>'Eff Conc.'!B36</f>
        <v>0</v>
      </c>
      <c r="C36" s="120"/>
      <c r="D36" s="121"/>
      <c r="E36" s="122"/>
      <c r="F36" s="123"/>
      <c r="G36" s="120"/>
      <c r="H36" s="121"/>
      <c r="I36" s="122"/>
      <c r="J36" s="123"/>
      <c r="K36" s="120"/>
      <c r="L36" s="121"/>
      <c r="M36" s="122"/>
      <c r="N36" s="124"/>
      <c r="O36" s="120"/>
      <c r="P36" s="121"/>
      <c r="Q36" s="122"/>
      <c r="R36" s="180"/>
      <c r="S36" s="183"/>
      <c r="T36" s="121"/>
      <c r="U36" s="122"/>
      <c r="V36" s="123"/>
      <c r="W36" s="183"/>
      <c r="X36" s="121"/>
    </row>
    <row r="37" spans="1:24" s="100" customFormat="1">
      <c r="A37" s="166">
        <f>'Eff Conc.'!A37</f>
        <v>0</v>
      </c>
      <c r="B37" s="167">
        <f>'Eff Conc.'!B37</f>
        <v>0</v>
      </c>
      <c r="C37" s="120"/>
      <c r="D37" s="121"/>
      <c r="E37" s="122"/>
      <c r="F37" s="123"/>
      <c r="G37" s="120"/>
      <c r="H37" s="121"/>
      <c r="I37" s="122"/>
      <c r="J37" s="123"/>
      <c r="K37" s="120"/>
      <c r="L37" s="121"/>
      <c r="M37" s="122"/>
      <c r="N37" s="124"/>
      <c r="O37" s="120"/>
      <c r="P37" s="121"/>
      <c r="Q37" s="122"/>
      <c r="R37" s="180"/>
      <c r="S37" s="183"/>
      <c r="T37" s="121"/>
      <c r="U37" s="122"/>
      <c r="V37" s="123"/>
      <c r="W37" s="183"/>
      <c r="X37" s="121"/>
    </row>
    <row r="38" spans="1:24" s="100" customFormat="1">
      <c r="A38" s="166">
        <f>'Eff Conc.'!A38</f>
        <v>0</v>
      </c>
      <c r="B38" s="167">
        <f>'Eff Conc.'!B38</f>
        <v>0</v>
      </c>
      <c r="C38" s="120"/>
      <c r="D38" s="121"/>
      <c r="E38" s="122"/>
      <c r="F38" s="123"/>
      <c r="G38" s="120"/>
      <c r="H38" s="121"/>
      <c r="I38" s="122"/>
      <c r="J38" s="123"/>
      <c r="K38" s="120"/>
      <c r="L38" s="121"/>
      <c r="M38" s="122"/>
      <c r="N38" s="124"/>
      <c r="O38" s="120"/>
      <c r="P38" s="121"/>
      <c r="Q38" s="122"/>
      <c r="R38" s="180"/>
      <c r="S38" s="183"/>
      <c r="T38" s="121"/>
      <c r="U38" s="122"/>
      <c r="V38" s="123"/>
      <c r="W38" s="183"/>
      <c r="X38" s="121"/>
    </row>
    <row r="39" spans="1:24" s="100" customFormat="1">
      <c r="A39" s="166">
        <f>'Eff Conc.'!A39</f>
        <v>0</v>
      </c>
      <c r="B39" s="167">
        <f>'Eff Conc.'!B39</f>
        <v>0</v>
      </c>
      <c r="C39" s="120"/>
      <c r="D39" s="121"/>
      <c r="E39" s="122"/>
      <c r="F39" s="123"/>
      <c r="G39" s="120"/>
      <c r="H39" s="121"/>
      <c r="I39" s="122"/>
      <c r="J39" s="123"/>
      <c r="K39" s="120"/>
      <c r="L39" s="121"/>
      <c r="M39" s="122"/>
      <c r="N39" s="124"/>
      <c r="O39" s="120"/>
      <c r="P39" s="121"/>
      <c r="Q39" s="122"/>
      <c r="R39" s="180"/>
      <c r="S39" s="183"/>
      <c r="T39" s="121"/>
      <c r="U39" s="122"/>
      <c r="V39" s="123"/>
      <c r="W39" s="183"/>
      <c r="X39" s="121"/>
    </row>
    <row r="40" spans="1:24" s="100" customFormat="1">
      <c r="A40" s="166">
        <f>'Eff Conc.'!A40</f>
        <v>0</v>
      </c>
      <c r="B40" s="167">
        <f>'Eff Conc.'!B40</f>
        <v>0</v>
      </c>
      <c r="C40" s="120"/>
      <c r="D40" s="121"/>
      <c r="E40" s="122"/>
      <c r="F40" s="123"/>
      <c r="G40" s="120"/>
      <c r="H40" s="121"/>
      <c r="I40" s="122"/>
      <c r="J40" s="123"/>
      <c r="K40" s="120"/>
      <c r="L40" s="121"/>
      <c r="M40" s="122"/>
      <c r="N40" s="124"/>
      <c r="O40" s="120"/>
      <c r="P40" s="121"/>
      <c r="Q40" s="122"/>
      <c r="R40" s="180"/>
      <c r="S40" s="183"/>
      <c r="T40" s="121"/>
      <c r="U40" s="122"/>
      <c r="V40" s="123"/>
      <c r="W40" s="183"/>
      <c r="X40" s="121"/>
    </row>
    <row r="41" spans="1:24" s="100" customFormat="1">
      <c r="A41" s="166">
        <f>'Eff Conc.'!A41</f>
        <v>0</v>
      </c>
      <c r="B41" s="167">
        <f>'Eff Conc.'!B41</f>
        <v>0</v>
      </c>
      <c r="C41" s="120"/>
      <c r="D41" s="121"/>
      <c r="E41" s="122"/>
      <c r="F41" s="123"/>
      <c r="G41" s="120"/>
      <c r="H41" s="121"/>
      <c r="I41" s="122"/>
      <c r="J41" s="123"/>
      <c r="K41" s="120"/>
      <c r="L41" s="121"/>
      <c r="M41" s="122"/>
      <c r="N41" s="124"/>
      <c r="O41" s="120"/>
      <c r="P41" s="121"/>
      <c r="Q41" s="122"/>
      <c r="R41" s="180"/>
      <c r="S41" s="183"/>
      <c r="T41" s="121"/>
      <c r="U41" s="122"/>
      <c r="V41" s="123"/>
      <c r="W41" s="183"/>
      <c r="X41" s="121"/>
    </row>
    <row r="42" spans="1:24" s="100" customFormat="1">
      <c r="A42" s="166">
        <f>'Eff Conc.'!A42</f>
        <v>0</v>
      </c>
      <c r="B42" s="167">
        <f>'Eff Conc.'!B42</f>
        <v>0</v>
      </c>
      <c r="C42" s="120"/>
      <c r="D42" s="121"/>
      <c r="E42" s="122"/>
      <c r="F42" s="123"/>
      <c r="G42" s="120"/>
      <c r="H42" s="121"/>
      <c r="I42" s="122"/>
      <c r="J42" s="123"/>
      <c r="K42" s="120"/>
      <c r="L42" s="121"/>
      <c r="M42" s="122"/>
      <c r="N42" s="124"/>
      <c r="O42" s="120"/>
      <c r="P42" s="121"/>
      <c r="Q42" s="122"/>
      <c r="R42" s="180"/>
      <c r="S42" s="183"/>
      <c r="T42" s="121"/>
      <c r="U42" s="122"/>
      <c r="V42" s="123"/>
      <c r="W42" s="183"/>
      <c r="X42" s="121"/>
    </row>
    <row r="43" spans="1:24" s="100" customFormat="1">
      <c r="A43" s="166">
        <f>'Eff Conc.'!A43</f>
        <v>0</v>
      </c>
      <c r="B43" s="167">
        <f>'Eff Conc.'!B43</f>
        <v>0</v>
      </c>
      <c r="C43" s="120"/>
      <c r="D43" s="121"/>
      <c r="E43" s="122"/>
      <c r="F43" s="123"/>
      <c r="G43" s="120"/>
      <c r="H43" s="121"/>
      <c r="I43" s="122"/>
      <c r="J43" s="123"/>
      <c r="K43" s="120"/>
      <c r="L43" s="121"/>
      <c r="M43" s="122"/>
      <c r="N43" s="124"/>
      <c r="O43" s="120"/>
      <c r="P43" s="121"/>
      <c r="Q43" s="122"/>
      <c r="R43" s="180"/>
      <c r="S43" s="183"/>
      <c r="T43" s="121"/>
      <c r="U43" s="122"/>
      <c r="V43" s="123"/>
      <c r="W43" s="183"/>
      <c r="X43" s="121"/>
    </row>
    <row r="44" spans="1:24" s="100" customFormat="1">
      <c r="A44" s="166">
        <f>'Eff Conc.'!A44</f>
        <v>0</v>
      </c>
      <c r="B44" s="167">
        <f>'Eff Conc.'!B44</f>
        <v>0</v>
      </c>
      <c r="C44" s="120"/>
      <c r="D44" s="121"/>
      <c r="E44" s="122"/>
      <c r="F44" s="123"/>
      <c r="G44" s="120"/>
      <c r="H44" s="121"/>
      <c r="I44" s="122"/>
      <c r="J44" s="123"/>
      <c r="K44" s="120"/>
      <c r="L44" s="121"/>
      <c r="M44" s="122"/>
      <c r="N44" s="124"/>
      <c r="O44" s="120"/>
      <c r="P44" s="121"/>
      <c r="Q44" s="122"/>
      <c r="R44" s="180"/>
      <c r="S44" s="183"/>
      <c r="T44" s="121"/>
      <c r="U44" s="122"/>
      <c r="V44" s="123"/>
      <c r="W44" s="183"/>
      <c r="X44" s="121"/>
    </row>
    <row r="45" spans="1:24" s="38" customFormat="1">
      <c r="A45" s="166">
        <f>'Eff Conc.'!A45</f>
        <v>0</v>
      </c>
      <c r="B45" s="167">
        <f>'Eff Conc.'!B45</f>
        <v>0</v>
      </c>
      <c r="C45" s="120"/>
      <c r="D45" s="121"/>
      <c r="E45" s="122"/>
      <c r="F45" s="123"/>
      <c r="G45" s="120"/>
      <c r="H45" s="121"/>
      <c r="I45" s="122"/>
      <c r="J45" s="123"/>
      <c r="K45" s="120"/>
      <c r="L45" s="121"/>
      <c r="M45" s="122"/>
      <c r="N45" s="124"/>
      <c r="O45" s="120"/>
      <c r="P45" s="121"/>
      <c r="Q45" s="122"/>
      <c r="R45" s="180"/>
      <c r="S45" s="183"/>
      <c r="T45" s="121"/>
      <c r="U45" s="122"/>
      <c r="V45" s="123"/>
      <c r="W45" s="183"/>
      <c r="X45" s="121"/>
    </row>
    <row r="46" spans="1:24" s="38" customFormat="1">
      <c r="A46" s="166">
        <f>'Eff Conc.'!A46</f>
        <v>0</v>
      </c>
      <c r="B46" s="167">
        <f>'Eff Conc.'!B46</f>
        <v>0</v>
      </c>
      <c r="C46" s="120"/>
      <c r="D46" s="121"/>
      <c r="E46" s="122"/>
      <c r="F46" s="123"/>
      <c r="G46" s="120"/>
      <c r="H46" s="121"/>
      <c r="I46" s="122"/>
      <c r="J46" s="123"/>
      <c r="K46" s="120"/>
      <c r="L46" s="121"/>
      <c r="M46" s="122"/>
      <c r="N46" s="124"/>
      <c r="O46" s="120"/>
      <c r="P46" s="121"/>
      <c r="Q46" s="122"/>
      <c r="R46" s="180"/>
      <c r="S46" s="183"/>
      <c r="T46" s="121"/>
      <c r="U46" s="122"/>
      <c r="V46" s="123"/>
      <c r="W46" s="183"/>
      <c r="X46" s="121"/>
    </row>
    <row r="47" spans="1:24" s="38" customFormat="1">
      <c r="A47" s="166">
        <f>'Eff Conc.'!A47</f>
        <v>0</v>
      </c>
      <c r="B47" s="167">
        <f>'Eff Conc.'!B47</f>
        <v>0</v>
      </c>
      <c r="C47" s="120"/>
      <c r="D47" s="121"/>
      <c r="E47" s="122"/>
      <c r="F47" s="123"/>
      <c r="G47" s="120"/>
      <c r="H47" s="121"/>
      <c r="I47" s="122"/>
      <c r="J47" s="123"/>
      <c r="K47" s="120"/>
      <c r="L47" s="121"/>
      <c r="M47" s="122"/>
      <c r="N47" s="124"/>
      <c r="O47" s="120"/>
      <c r="P47" s="121"/>
      <c r="Q47" s="122"/>
      <c r="R47" s="180"/>
      <c r="S47" s="183"/>
      <c r="T47" s="121"/>
      <c r="U47" s="122"/>
      <c r="V47" s="123"/>
      <c r="W47" s="183"/>
      <c r="X47" s="121"/>
    </row>
    <row r="48" spans="1:24" s="38" customFormat="1">
      <c r="A48" s="166">
        <f>'Eff Conc.'!A48</f>
        <v>0</v>
      </c>
      <c r="B48" s="167">
        <f>'Eff Conc.'!B48</f>
        <v>0</v>
      </c>
      <c r="C48" s="120"/>
      <c r="D48" s="121"/>
      <c r="E48" s="122"/>
      <c r="F48" s="123"/>
      <c r="G48" s="120"/>
      <c r="H48" s="121"/>
      <c r="I48" s="122"/>
      <c r="J48" s="123"/>
      <c r="K48" s="120"/>
      <c r="L48" s="121"/>
      <c r="M48" s="122"/>
      <c r="N48" s="124"/>
      <c r="O48" s="120"/>
      <c r="P48" s="121"/>
      <c r="Q48" s="122"/>
      <c r="R48" s="180"/>
      <c r="S48" s="183"/>
      <c r="T48" s="121"/>
      <c r="U48" s="122"/>
      <c r="V48" s="123"/>
      <c r="W48" s="183"/>
      <c r="X48" s="121"/>
    </row>
    <row r="49" spans="1:24" s="38" customFormat="1">
      <c r="A49" s="166">
        <f>'Eff Conc.'!A49</f>
        <v>0</v>
      </c>
      <c r="B49" s="167">
        <f>'Eff Conc.'!B49</f>
        <v>0</v>
      </c>
      <c r="C49" s="120"/>
      <c r="D49" s="121"/>
      <c r="E49" s="122"/>
      <c r="F49" s="123"/>
      <c r="G49" s="120"/>
      <c r="H49" s="121"/>
      <c r="I49" s="122"/>
      <c r="J49" s="123"/>
      <c r="K49" s="120"/>
      <c r="L49" s="121"/>
      <c r="M49" s="122"/>
      <c r="N49" s="124"/>
      <c r="O49" s="120"/>
      <c r="P49" s="121"/>
      <c r="Q49" s="122"/>
      <c r="R49" s="180"/>
      <c r="S49" s="183"/>
      <c r="T49" s="121"/>
      <c r="U49" s="122"/>
      <c r="V49" s="123"/>
      <c r="W49" s="183"/>
      <c r="X49" s="121"/>
    </row>
    <row r="50" spans="1:24" s="38" customFormat="1">
      <c r="A50" s="166">
        <f>'Eff Conc.'!A50</f>
        <v>0</v>
      </c>
      <c r="B50" s="167">
        <f>'Eff Conc.'!B50</f>
        <v>0</v>
      </c>
      <c r="C50" s="120"/>
      <c r="D50" s="121"/>
      <c r="E50" s="122"/>
      <c r="F50" s="123"/>
      <c r="G50" s="120"/>
      <c r="H50" s="121"/>
      <c r="I50" s="122"/>
      <c r="J50" s="123"/>
      <c r="K50" s="120"/>
      <c r="L50" s="121"/>
      <c r="M50" s="122"/>
      <c r="N50" s="124"/>
      <c r="O50" s="120"/>
      <c r="P50" s="121"/>
      <c r="Q50" s="122"/>
      <c r="R50" s="180"/>
      <c r="S50" s="183"/>
      <c r="T50" s="121"/>
      <c r="U50" s="122"/>
      <c r="V50" s="123"/>
      <c r="W50" s="183"/>
      <c r="X50" s="121"/>
    </row>
    <row r="51" spans="1:24" s="38" customFormat="1">
      <c r="A51" s="166">
        <f>'Eff Conc.'!A51</f>
        <v>0</v>
      </c>
      <c r="B51" s="167">
        <f>'Eff Conc.'!B51</f>
        <v>0</v>
      </c>
      <c r="C51" s="120"/>
      <c r="D51" s="121"/>
      <c r="E51" s="122"/>
      <c r="F51" s="123"/>
      <c r="G51" s="120"/>
      <c r="H51" s="121"/>
      <c r="I51" s="122"/>
      <c r="J51" s="123"/>
      <c r="K51" s="120"/>
      <c r="L51" s="121"/>
      <c r="M51" s="122"/>
      <c r="N51" s="124"/>
      <c r="O51" s="120"/>
      <c r="P51" s="121"/>
      <c r="Q51" s="122"/>
      <c r="R51" s="180"/>
      <c r="S51" s="183"/>
      <c r="T51" s="121"/>
      <c r="U51" s="122"/>
      <c r="V51" s="123"/>
      <c r="W51" s="183"/>
      <c r="X51" s="121"/>
    </row>
    <row r="52" spans="1:24" s="38" customFormat="1">
      <c r="A52" s="166">
        <f>'Eff Conc.'!A52</f>
        <v>0</v>
      </c>
      <c r="B52" s="167">
        <f>'Eff Conc.'!B52</f>
        <v>0</v>
      </c>
      <c r="C52" s="120"/>
      <c r="D52" s="121"/>
      <c r="E52" s="122"/>
      <c r="F52" s="123"/>
      <c r="G52" s="120"/>
      <c r="H52" s="121"/>
      <c r="I52" s="122"/>
      <c r="J52" s="123"/>
      <c r="K52" s="120"/>
      <c r="L52" s="121"/>
      <c r="M52" s="122"/>
      <c r="N52" s="124"/>
      <c r="O52" s="120"/>
      <c r="P52" s="121"/>
      <c r="Q52" s="122"/>
      <c r="R52" s="180"/>
      <c r="S52" s="183"/>
      <c r="T52" s="121"/>
      <c r="U52" s="122"/>
      <c r="V52" s="123"/>
      <c r="W52" s="183"/>
      <c r="X52" s="121"/>
    </row>
    <row r="53" spans="1:24" s="38" customFormat="1">
      <c r="A53" s="166">
        <f>'Eff Conc.'!A53</f>
        <v>0</v>
      </c>
      <c r="B53" s="167">
        <f>'Eff Conc.'!B53</f>
        <v>0</v>
      </c>
      <c r="C53" s="120"/>
      <c r="D53" s="121"/>
      <c r="E53" s="122"/>
      <c r="F53" s="123"/>
      <c r="G53" s="120"/>
      <c r="H53" s="121"/>
      <c r="I53" s="122"/>
      <c r="J53" s="123"/>
      <c r="K53" s="120"/>
      <c r="L53" s="121"/>
      <c r="M53" s="122"/>
      <c r="N53" s="124"/>
      <c r="O53" s="120"/>
      <c r="P53" s="121"/>
      <c r="Q53" s="122"/>
      <c r="R53" s="180"/>
      <c r="S53" s="183"/>
      <c r="T53" s="121"/>
      <c r="U53" s="122"/>
      <c r="V53" s="123"/>
      <c r="W53" s="183"/>
      <c r="X53" s="121"/>
    </row>
    <row r="54" spans="1:24" s="38" customFormat="1">
      <c r="A54" s="166">
        <f>'Eff Conc.'!A54</f>
        <v>0</v>
      </c>
      <c r="B54" s="167">
        <f>'Eff Conc.'!B54</f>
        <v>0</v>
      </c>
      <c r="C54" s="120"/>
      <c r="D54" s="121"/>
      <c r="E54" s="122"/>
      <c r="F54" s="123"/>
      <c r="G54" s="120"/>
      <c r="H54" s="121"/>
      <c r="I54" s="122"/>
      <c r="J54" s="123"/>
      <c r="K54" s="120"/>
      <c r="L54" s="121"/>
      <c r="M54" s="122"/>
      <c r="N54" s="124"/>
      <c r="O54" s="120"/>
      <c r="P54" s="121"/>
      <c r="Q54" s="122"/>
      <c r="R54" s="180"/>
      <c r="S54" s="183"/>
      <c r="T54" s="121"/>
      <c r="U54" s="122"/>
      <c r="V54" s="123"/>
      <c r="W54" s="183"/>
      <c r="X54" s="121"/>
    </row>
    <row r="55" spans="1:24" s="38" customFormat="1">
      <c r="A55" s="166">
        <f>'Eff Conc.'!A55</f>
        <v>0</v>
      </c>
      <c r="B55" s="167">
        <f>'Eff Conc.'!B55</f>
        <v>0</v>
      </c>
      <c r="C55" s="120"/>
      <c r="D55" s="121"/>
      <c r="E55" s="122"/>
      <c r="F55" s="123"/>
      <c r="G55" s="120"/>
      <c r="H55" s="121"/>
      <c r="I55" s="122"/>
      <c r="J55" s="123"/>
      <c r="K55" s="120"/>
      <c r="L55" s="121"/>
      <c r="M55" s="122"/>
      <c r="N55" s="124"/>
      <c r="O55" s="120"/>
      <c r="P55" s="121"/>
      <c r="Q55" s="122"/>
      <c r="R55" s="180"/>
      <c r="S55" s="183"/>
      <c r="T55" s="121"/>
      <c r="U55" s="122"/>
      <c r="V55" s="123"/>
      <c r="W55" s="183"/>
      <c r="X55" s="121"/>
    </row>
    <row r="56" spans="1:24" s="38" customFormat="1">
      <c r="A56" s="166">
        <f>'Eff Conc.'!A56</f>
        <v>0</v>
      </c>
      <c r="B56" s="167">
        <f>'Eff Conc.'!B56</f>
        <v>0</v>
      </c>
      <c r="C56" s="120"/>
      <c r="D56" s="121"/>
      <c r="E56" s="122"/>
      <c r="F56" s="123"/>
      <c r="G56" s="120"/>
      <c r="H56" s="121"/>
      <c r="I56" s="122"/>
      <c r="J56" s="123"/>
      <c r="K56" s="120"/>
      <c r="L56" s="121"/>
      <c r="M56" s="122"/>
      <c r="N56" s="124"/>
      <c r="O56" s="120"/>
      <c r="P56" s="121"/>
      <c r="Q56" s="122"/>
      <c r="R56" s="180"/>
      <c r="S56" s="183"/>
      <c r="T56" s="121"/>
      <c r="U56" s="122"/>
      <c r="V56" s="123"/>
      <c r="W56" s="183"/>
      <c r="X56" s="121"/>
    </row>
    <row r="57" spans="1:24" s="38" customFormat="1">
      <c r="A57" s="166">
        <f>'Eff Conc.'!A57</f>
        <v>0</v>
      </c>
      <c r="B57" s="167">
        <f>'Eff Conc.'!B57</f>
        <v>0</v>
      </c>
      <c r="C57" s="120"/>
      <c r="D57" s="121"/>
      <c r="E57" s="122"/>
      <c r="F57" s="123"/>
      <c r="G57" s="120"/>
      <c r="H57" s="121"/>
      <c r="I57" s="122"/>
      <c r="J57" s="123"/>
      <c r="K57" s="120"/>
      <c r="L57" s="121"/>
      <c r="M57" s="122"/>
      <c r="N57" s="124"/>
      <c r="O57" s="120"/>
      <c r="P57" s="121"/>
      <c r="Q57" s="122"/>
      <c r="R57" s="180"/>
      <c r="S57" s="183"/>
      <c r="T57" s="121"/>
      <c r="U57" s="122"/>
      <c r="V57" s="123"/>
      <c r="W57" s="183"/>
      <c r="X57" s="121"/>
    </row>
    <row r="58" spans="1:24" s="38" customFormat="1">
      <c r="A58" s="166">
        <f>'Eff Conc.'!A58</f>
        <v>0</v>
      </c>
      <c r="B58" s="167">
        <f>'Eff Conc.'!B58</f>
        <v>0</v>
      </c>
      <c r="C58" s="120"/>
      <c r="D58" s="121"/>
      <c r="E58" s="122"/>
      <c r="F58" s="123"/>
      <c r="G58" s="120"/>
      <c r="H58" s="121"/>
      <c r="I58" s="122"/>
      <c r="J58" s="123"/>
      <c r="K58" s="120"/>
      <c r="L58" s="121"/>
      <c r="M58" s="122"/>
      <c r="N58" s="124"/>
      <c r="O58" s="120"/>
      <c r="P58" s="121"/>
      <c r="Q58" s="122"/>
      <c r="R58" s="180"/>
      <c r="S58" s="183"/>
      <c r="T58" s="121"/>
      <c r="U58" s="122"/>
      <c r="V58" s="123"/>
      <c r="W58" s="183"/>
      <c r="X58" s="121"/>
    </row>
    <row r="59" spans="1:24" s="38" customFormat="1">
      <c r="A59" s="166">
        <f>'Eff Conc.'!A59</f>
        <v>0</v>
      </c>
      <c r="B59" s="167">
        <f>'Eff Conc.'!B59</f>
        <v>0</v>
      </c>
      <c r="C59" s="120"/>
      <c r="D59" s="121"/>
      <c r="E59" s="122"/>
      <c r="F59" s="123"/>
      <c r="G59" s="120"/>
      <c r="H59" s="121"/>
      <c r="I59" s="122"/>
      <c r="J59" s="123"/>
      <c r="K59" s="120"/>
      <c r="L59" s="121"/>
      <c r="M59" s="122"/>
      <c r="N59" s="124"/>
      <c r="O59" s="120"/>
      <c r="P59" s="121"/>
      <c r="Q59" s="122"/>
      <c r="R59" s="180"/>
      <c r="S59" s="183"/>
      <c r="T59" s="121"/>
      <c r="U59" s="122"/>
      <c r="V59" s="123"/>
      <c r="W59" s="183"/>
      <c r="X59" s="121"/>
    </row>
    <row r="60" spans="1:24" s="38" customFormat="1">
      <c r="A60" s="166">
        <f>'Eff Conc.'!A60</f>
        <v>0</v>
      </c>
      <c r="B60" s="167">
        <f>'Eff Conc.'!B60</f>
        <v>0</v>
      </c>
      <c r="C60" s="120"/>
      <c r="D60" s="121"/>
      <c r="E60" s="122"/>
      <c r="F60" s="123"/>
      <c r="G60" s="120"/>
      <c r="H60" s="121"/>
      <c r="I60" s="122"/>
      <c r="J60" s="123"/>
      <c r="K60" s="120"/>
      <c r="L60" s="121"/>
      <c r="M60" s="122"/>
      <c r="N60" s="124"/>
      <c r="O60" s="120"/>
      <c r="P60" s="121"/>
      <c r="Q60" s="122"/>
      <c r="R60" s="180"/>
      <c r="S60" s="183"/>
      <c r="T60" s="121"/>
      <c r="U60" s="122"/>
      <c r="V60" s="123"/>
      <c r="W60" s="183"/>
      <c r="X60" s="121"/>
    </row>
    <row r="61" spans="1:24" s="38" customFormat="1">
      <c r="A61" s="166">
        <f>'Eff Conc.'!A61</f>
        <v>0</v>
      </c>
      <c r="B61" s="167">
        <f>'Eff Conc.'!B61</f>
        <v>0</v>
      </c>
      <c r="C61" s="120"/>
      <c r="D61" s="121"/>
      <c r="E61" s="122"/>
      <c r="F61" s="123"/>
      <c r="G61" s="120"/>
      <c r="H61" s="121"/>
      <c r="I61" s="122"/>
      <c r="J61" s="123"/>
      <c r="K61" s="120"/>
      <c r="L61" s="121"/>
      <c r="M61" s="122"/>
      <c r="N61" s="124"/>
      <c r="O61" s="120"/>
      <c r="P61" s="121"/>
      <c r="Q61" s="122"/>
      <c r="R61" s="180"/>
      <c r="S61" s="183"/>
      <c r="T61" s="121"/>
      <c r="U61" s="122"/>
      <c r="V61" s="123"/>
      <c r="W61" s="183"/>
      <c r="X61" s="121"/>
    </row>
    <row r="62" spans="1:24" s="38" customFormat="1">
      <c r="A62" s="166">
        <f>'Eff Conc.'!A62</f>
        <v>0</v>
      </c>
      <c r="B62" s="167">
        <f>'Eff Conc.'!B62</f>
        <v>0</v>
      </c>
      <c r="C62" s="120"/>
      <c r="D62" s="121"/>
      <c r="E62" s="122"/>
      <c r="F62" s="123"/>
      <c r="G62" s="120"/>
      <c r="H62" s="121"/>
      <c r="I62" s="122"/>
      <c r="J62" s="123"/>
      <c r="K62" s="120"/>
      <c r="L62" s="121"/>
      <c r="M62" s="122"/>
      <c r="N62" s="124"/>
      <c r="O62" s="120"/>
      <c r="P62" s="121"/>
      <c r="Q62" s="122"/>
      <c r="R62" s="180"/>
      <c r="S62" s="183"/>
      <c r="T62" s="121"/>
      <c r="U62" s="122"/>
      <c r="V62" s="123"/>
      <c r="W62" s="183"/>
      <c r="X62" s="121"/>
    </row>
    <row r="63" spans="1:24" s="38" customFormat="1">
      <c r="A63" s="166">
        <f>'Eff Conc.'!A63</f>
        <v>0</v>
      </c>
      <c r="B63" s="167">
        <f>'Eff Conc.'!B63</f>
        <v>0</v>
      </c>
      <c r="C63" s="120"/>
      <c r="D63" s="121"/>
      <c r="E63" s="122"/>
      <c r="F63" s="123"/>
      <c r="G63" s="120"/>
      <c r="H63" s="121"/>
      <c r="I63" s="122"/>
      <c r="J63" s="123"/>
      <c r="K63" s="120"/>
      <c r="L63" s="121"/>
      <c r="M63" s="122"/>
      <c r="N63" s="124"/>
      <c r="O63" s="120"/>
      <c r="P63" s="121"/>
      <c r="Q63" s="122"/>
      <c r="R63" s="180"/>
      <c r="S63" s="183"/>
      <c r="T63" s="121"/>
      <c r="U63" s="122"/>
      <c r="V63" s="123"/>
      <c r="W63" s="183"/>
      <c r="X63" s="121"/>
    </row>
    <row r="64" spans="1:24" s="38" customFormat="1">
      <c r="A64" s="166">
        <f>'Eff Conc.'!A64</f>
        <v>0</v>
      </c>
      <c r="B64" s="167">
        <f>'Eff Conc.'!B64</f>
        <v>0</v>
      </c>
      <c r="C64" s="120"/>
      <c r="D64" s="121"/>
      <c r="E64" s="122"/>
      <c r="F64" s="123"/>
      <c r="G64" s="120"/>
      <c r="H64" s="121"/>
      <c r="I64" s="122"/>
      <c r="J64" s="123"/>
      <c r="K64" s="120"/>
      <c r="L64" s="121"/>
      <c r="M64" s="122"/>
      <c r="N64" s="124"/>
      <c r="O64" s="120"/>
      <c r="P64" s="121"/>
      <c r="Q64" s="122"/>
      <c r="R64" s="180"/>
      <c r="S64" s="183"/>
      <c r="T64" s="121"/>
      <c r="U64" s="122"/>
      <c r="V64" s="123"/>
      <c r="W64" s="183"/>
      <c r="X64" s="121"/>
    </row>
    <row r="65" spans="1:24" s="38" customFormat="1">
      <c r="A65" s="166">
        <f>'Eff Conc.'!A65</f>
        <v>0</v>
      </c>
      <c r="B65" s="167">
        <f>'Eff Conc.'!B65</f>
        <v>0</v>
      </c>
      <c r="C65" s="120"/>
      <c r="D65" s="121"/>
      <c r="E65" s="122"/>
      <c r="F65" s="123"/>
      <c r="G65" s="120"/>
      <c r="H65" s="121"/>
      <c r="I65" s="122"/>
      <c r="J65" s="123"/>
      <c r="K65" s="120"/>
      <c r="L65" s="121"/>
      <c r="M65" s="122"/>
      <c r="N65" s="124"/>
      <c r="O65" s="120"/>
      <c r="P65" s="121"/>
      <c r="Q65" s="122"/>
      <c r="R65" s="180"/>
      <c r="S65" s="183"/>
      <c r="T65" s="121"/>
      <c r="U65" s="122"/>
      <c r="V65" s="123"/>
      <c r="W65" s="183"/>
      <c r="X65" s="121"/>
    </row>
    <row r="66" spans="1:24" s="38" customFormat="1" ht="15.75" thickBot="1">
      <c r="A66" s="168">
        <f>'Eff Conc.'!A66</f>
        <v>0</v>
      </c>
      <c r="B66" s="169">
        <f>'Eff Conc.'!B66</f>
        <v>0</v>
      </c>
      <c r="C66" s="127"/>
      <c r="D66" s="128"/>
      <c r="E66" s="125"/>
      <c r="F66" s="126"/>
      <c r="G66" s="127"/>
      <c r="H66" s="128"/>
      <c r="I66" s="125"/>
      <c r="J66" s="126"/>
      <c r="K66" s="127"/>
      <c r="L66" s="128"/>
      <c r="M66" s="125"/>
      <c r="N66" s="129"/>
      <c r="O66" s="127"/>
      <c r="P66" s="128"/>
      <c r="Q66" s="125"/>
      <c r="R66" s="181"/>
      <c r="S66" s="184"/>
      <c r="T66" s="128"/>
      <c r="U66" s="125"/>
      <c r="V66" s="126"/>
      <c r="W66" s="184"/>
      <c r="X66" s="128"/>
    </row>
    <row r="67" spans="1:24" ht="10.5" customHeight="1"/>
    <row r="68" spans="1:24" ht="10.5" customHeight="1" thickBot="1"/>
    <row r="69" spans="1:24" s="89" customFormat="1">
      <c r="A69" s="88" t="s">
        <v>88</v>
      </c>
      <c r="B69" s="150"/>
      <c r="C69" s="58"/>
      <c r="D69" s="58"/>
      <c r="E69" s="58"/>
      <c r="F69" s="58"/>
      <c r="G69" s="58"/>
      <c r="H69" s="58"/>
      <c r="I69" s="58"/>
      <c r="J69" s="58"/>
      <c r="K69" s="58"/>
      <c r="L69" s="58"/>
      <c r="M69" s="58"/>
      <c r="N69" s="59"/>
    </row>
    <row r="70" spans="1:24" s="89" customFormat="1" ht="15.75" thickBot="1">
      <c r="A70" s="60" t="s">
        <v>86</v>
      </c>
      <c r="B70" s="61"/>
      <c r="C70" s="61"/>
      <c r="D70" s="61"/>
      <c r="E70" s="61"/>
      <c r="F70" s="61"/>
      <c r="G70" s="61"/>
      <c r="H70" s="61"/>
      <c r="I70" s="61"/>
      <c r="J70" s="61"/>
      <c r="K70" s="61"/>
      <c r="L70" s="61"/>
      <c r="M70" s="61"/>
      <c r="N70" s="62"/>
    </row>
  </sheetData>
  <mergeCells count="11">
    <mergeCell ref="W5:X5"/>
    <mergeCell ref="C5:D5"/>
    <mergeCell ref="E5:F5"/>
    <mergeCell ref="G5:H5"/>
    <mergeCell ref="I5:J5"/>
    <mergeCell ref="K5:L5"/>
    <mergeCell ref="S5:T5"/>
    <mergeCell ref="U5:V5"/>
    <mergeCell ref="M5:N5"/>
    <mergeCell ref="O5:P5"/>
    <mergeCell ref="Q5:R5"/>
  </mergeCells>
  <conditionalFormatting sqref="F7">
    <cfRule type="expression" dxfId="464" priority="830">
      <formula>ISTEXT(F7)</formula>
    </cfRule>
  </conditionalFormatting>
  <conditionalFormatting sqref="G7">
    <cfRule type="expression" dxfId="463" priority="829">
      <formula>ISTEXT(G7)</formula>
    </cfRule>
  </conditionalFormatting>
  <conditionalFormatting sqref="H7">
    <cfRule type="expression" dxfId="462" priority="828">
      <formula>ISTEXT(H7)</formula>
    </cfRule>
  </conditionalFormatting>
  <conditionalFormatting sqref="I7">
    <cfRule type="expression" dxfId="461" priority="827">
      <formula>ISTEXT(I7)</formula>
    </cfRule>
  </conditionalFormatting>
  <conditionalFormatting sqref="J7">
    <cfRule type="expression" dxfId="460" priority="826">
      <formula>ISTEXT(J7)</formula>
    </cfRule>
  </conditionalFormatting>
  <conditionalFormatting sqref="K7">
    <cfRule type="expression" dxfId="459" priority="825">
      <formula>ISTEXT(K7)</formula>
    </cfRule>
  </conditionalFormatting>
  <conditionalFormatting sqref="L7">
    <cfRule type="expression" dxfId="458" priority="824">
      <formula>ISTEXT(L7)</formula>
    </cfRule>
  </conditionalFormatting>
  <conditionalFormatting sqref="U7">
    <cfRule type="expression" dxfId="457" priority="817">
      <formula>ISTEXT(U7)</formula>
    </cfRule>
  </conditionalFormatting>
  <conditionalFormatting sqref="V7">
    <cfRule type="expression" dxfId="456" priority="816">
      <formula>ISTEXT(V7)</formula>
    </cfRule>
  </conditionalFormatting>
  <conditionalFormatting sqref="F8">
    <cfRule type="expression" dxfId="455" priority="809">
      <formula>ISTEXT(F8)</formula>
    </cfRule>
  </conditionalFormatting>
  <conditionalFormatting sqref="G8">
    <cfRule type="expression" dxfId="454" priority="808">
      <formula>ISTEXT(G8)</formula>
    </cfRule>
  </conditionalFormatting>
  <conditionalFormatting sqref="H8">
    <cfRule type="expression" dxfId="453" priority="807">
      <formula>ISTEXT(H8)</formula>
    </cfRule>
  </conditionalFormatting>
  <conditionalFormatting sqref="I8">
    <cfRule type="expression" dxfId="452" priority="806">
      <formula>ISTEXT(I8)</formula>
    </cfRule>
  </conditionalFormatting>
  <conditionalFormatting sqref="J8">
    <cfRule type="expression" dxfId="451" priority="805">
      <formula>ISTEXT(J8)</formula>
    </cfRule>
  </conditionalFormatting>
  <conditionalFormatting sqref="K8">
    <cfRule type="expression" dxfId="450" priority="804">
      <formula>ISTEXT(K8)</formula>
    </cfRule>
  </conditionalFormatting>
  <conditionalFormatting sqref="L8">
    <cfRule type="expression" dxfId="449" priority="803">
      <formula>ISTEXT(L8)</formula>
    </cfRule>
  </conditionalFormatting>
  <conditionalFormatting sqref="U8">
    <cfRule type="expression" dxfId="448" priority="796">
      <formula>ISTEXT(U8)</formula>
    </cfRule>
  </conditionalFormatting>
  <conditionalFormatting sqref="V8">
    <cfRule type="expression" dxfId="447" priority="795">
      <formula>ISTEXT(V8)</formula>
    </cfRule>
  </conditionalFormatting>
  <conditionalFormatting sqref="F9">
    <cfRule type="expression" dxfId="446" priority="788">
      <formula>ISTEXT(F9)</formula>
    </cfRule>
  </conditionalFormatting>
  <conditionalFormatting sqref="G9">
    <cfRule type="expression" dxfId="445" priority="787">
      <formula>ISTEXT(G9)</formula>
    </cfRule>
  </conditionalFormatting>
  <conditionalFormatting sqref="H9">
    <cfRule type="expression" dxfId="444" priority="786">
      <formula>ISTEXT(H9)</formula>
    </cfRule>
  </conditionalFormatting>
  <conditionalFormatting sqref="I9">
    <cfRule type="expression" dxfId="443" priority="785">
      <formula>ISTEXT(I9)</formula>
    </cfRule>
  </conditionalFormatting>
  <conditionalFormatting sqref="J9">
    <cfRule type="expression" dxfId="442" priority="784">
      <formula>ISTEXT(J9)</formula>
    </cfRule>
  </conditionalFormatting>
  <conditionalFormatting sqref="K9">
    <cfRule type="expression" dxfId="441" priority="783">
      <formula>ISTEXT(K9)</formula>
    </cfRule>
  </conditionalFormatting>
  <conditionalFormatting sqref="L9">
    <cfRule type="expression" dxfId="440" priority="782">
      <formula>ISTEXT(L9)</formula>
    </cfRule>
  </conditionalFormatting>
  <conditionalFormatting sqref="U9">
    <cfRule type="expression" dxfId="439" priority="775">
      <formula>ISTEXT(U9)</formula>
    </cfRule>
  </conditionalFormatting>
  <conditionalFormatting sqref="V9">
    <cfRule type="expression" dxfId="438" priority="774">
      <formula>ISTEXT(V9)</formula>
    </cfRule>
  </conditionalFormatting>
  <conditionalFormatting sqref="F10">
    <cfRule type="expression" dxfId="437" priority="641">
      <formula>ISTEXT(F10)</formula>
    </cfRule>
  </conditionalFormatting>
  <conditionalFormatting sqref="G10">
    <cfRule type="expression" dxfId="436" priority="640">
      <formula>ISTEXT(G10)</formula>
    </cfRule>
  </conditionalFormatting>
  <conditionalFormatting sqref="H10">
    <cfRule type="expression" dxfId="435" priority="639">
      <formula>ISTEXT(H10)</formula>
    </cfRule>
  </conditionalFormatting>
  <conditionalFormatting sqref="I10">
    <cfRule type="expression" dxfId="434" priority="638">
      <formula>ISTEXT(I10)</formula>
    </cfRule>
  </conditionalFormatting>
  <conditionalFormatting sqref="J10">
    <cfRule type="expression" dxfId="433" priority="637">
      <formula>ISTEXT(J10)</formula>
    </cfRule>
  </conditionalFormatting>
  <conditionalFormatting sqref="K10">
    <cfRule type="expression" dxfId="432" priority="636">
      <formula>ISTEXT(K10)</formula>
    </cfRule>
  </conditionalFormatting>
  <conditionalFormatting sqref="L10">
    <cfRule type="expression" dxfId="431" priority="635">
      <formula>ISTEXT(L10)</formula>
    </cfRule>
  </conditionalFormatting>
  <conditionalFormatting sqref="U10">
    <cfRule type="expression" dxfId="430" priority="628">
      <formula>ISTEXT(U10)</formula>
    </cfRule>
  </conditionalFormatting>
  <conditionalFormatting sqref="V10">
    <cfRule type="expression" dxfId="429" priority="627">
      <formula>ISTEXT(V10)</formula>
    </cfRule>
  </conditionalFormatting>
  <conditionalFormatting sqref="F11">
    <cfRule type="expression" dxfId="428" priority="620">
      <formula>ISTEXT(F11)</formula>
    </cfRule>
  </conditionalFormatting>
  <conditionalFormatting sqref="G11">
    <cfRule type="expression" dxfId="427" priority="619">
      <formula>ISTEXT(G11)</formula>
    </cfRule>
  </conditionalFormatting>
  <conditionalFormatting sqref="H11">
    <cfRule type="expression" dxfId="426" priority="618">
      <formula>ISTEXT(H11)</formula>
    </cfRule>
  </conditionalFormatting>
  <conditionalFormatting sqref="I11">
    <cfRule type="expression" dxfId="425" priority="617">
      <formula>ISTEXT(I11)</formula>
    </cfRule>
  </conditionalFormatting>
  <conditionalFormatting sqref="J11">
    <cfRule type="expression" dxfId="424" priority="616">
      <formula>ISTEXT(J11)</formula>
    </cfRule>
  </conditionalFormatting>
  <conditionalFormatting sqref="K11">
    <cfRule type="expression" dxfId="423" priority="615">
      <formula>ISTEXT(K11)</formula>
    </cfRule>
  </conditionalFormatting>
  <conditionalFormatting sqref="L11">
    <cfRule type="expression" dxfId="422" priority="614">
      <formula>ISTEXT(L11)</formula>
    </cfRule>
  </conditionalFormatting>
  <conditionalFormatting sqref="U11">
    <cfRule type="expression" dxfId="421" priority="607">
      <formula>ISTEXT(U11)</formula>
    </cfRule>
  </conditionalFormatting>
  <conditionalFormatting sqref="V11">
    <cfRule type="expression" dxfId="420" priority="606">
      <formula>ISTEXT(V11)</formula>
    </cfRule>
  </conditionalFormatting>
  <conditionalFormatting sqref="F12:N12 U12:V12">
    <cfRule type="expression" dxfId="419" priority="603">
      <formula>ISTEXT(F12)</formula>
    </cfRule>
  </conditionalFormatting>
  <conditionalFormatting sqref="F13">
    <cfRule type="expression" dxfId="418" priority="599">
      <formula>ISTEXT(F13)</formula>
    </cfRule>
  </conditionalFormatting>
  <conditionalFormatting sqref="G13">
    <cfRule type="expression" dxfId="417" priority="598">
      <formula>ISTEXT(G13)</formula>
    </cfRule>
  </conditionalFormatting>
  <conditionalFormatting sqref="H13">
    <cfRule type="expression" dxfId="416" priority="597">
      <formula>ISTEXT(H13)</formula>
    </cfRule>
  </conditionalFormatting>
  <conditionalFormatting sqref="I13">
    <cfRule type="expression" dxfId="415" priority="596">
      <formula>ISTEXT(I13)</formula>
    </cfRule>
  </conditionalFormatting>
  <conditionalFormatting sqref="J13">
    <cfRule type="expression" dxfId="414" priority="595">
      <formula>ISTEXT(J13)</formula>
    </cfRule>
  </conditionalFormatting>
  <conditionalFormatting sqref="K13">
    <cfRule type="expression" dxfId="413" priority="594">
      <formula>ISTEXT(K13)</formula>
    </cfRule>
  </conditionalFormatting>
  <conditionalFormatting sqref="L13">
    <cfRule type="expression" dxfId="412" priority="593">
      <formula>ISTEXT(L13)</formula>
    </cfRule>
  </conditionalFormatting>
  <conditionalFormatting sqref="U13">
    <cfRule type="expression" dxfId="411" priority="586">
      <formula>ISTEXT(U13)</formula>
    </cfRule>
  </conditionalFormatting>
  <conditionalFormatting sqref="V13">
    <cfRule type="expression" dxfId="410" priority="585">
      <formula>ISTEXT(V13)</formula>
    </cfRule>
  </conditionalFormatting>
  <conditionalFormatting sqref="C14">
    <cfRule type="expression" dxfId="409" priority="581">
      <formula>ISTEXT(C14)</formula>
    </cfRule>
  </conditionalFormatting>
  <conditionalFormatting sqref="D14">
    <cfRule type="expression" dxfId="408" priority="580">
      <formula>ISTEXT(D14)</formula>
    </cfRule>
  </conditionalFormatting>
  <conditionalFormatting sqref="E14">
    <cfRule type="expression" dxfId="407" priority="579">
      <formula>ISTEXT(E14)</formula>
    </cfRule>
  </conditionalFormatting>
  <conditionalFormatting sqref="F14">
    <cfRule type="expression" dxfId="406" priority="578">
      <formula>ISTEXT(F14)</formula>
    </cfRule>
  </conditionalFormatting>
  <conditionalFormatting sqref="G14">
    <cfRule type="expression" dxfId="405" priority="577">
      <formula>ISTEXT(G14)</formula>
    </cfRule>
  </conditionalFormatting>
  <conditionalFormatting sqref="H14">
    <cfRule type="expression" dxfId="404" priority="576">
      <formula>ISTEXT(H14)</formula>
    </cfRule>
  </conditionalFormatting>
  <conditionalFormatting sqref="I14">
    <cfRule type="expression" dxfId="403" priority="575">
      <formula>ISTEXT(I14)</formula>
    </cfRule>
  </conditionalFormatting>
  <conditionalFormatting sqref="J14">
    <cfRule type="expression" dxfId="402" priority="574">
      <formula>ISTEXT(J14)</formula>
    </cfRule>
  </conditionalFormatting>
  <conditionalFormatting sqref="K14">
    <cfRule type="expression" dxfId="401" priority="573">
      <formula>ISTEXT(K14)</formula>
    </cfRule>
  </conditionalFormatting>
  <conditionalFormatting sqref="L14">
    <cfRule type="expression" dxfId="400" priority="572">
      <formula>ISTEXT(L14)</formula>
    </cfRule>
  </conditionalFormatting>
  <conditionalFormatting sqref="U14">
    <cfRule type="expression" dxfId="399" priority="565">
      <formula>ISTEXT(U14)</formula>
    </cfRule>
  </conditionalFormatting>
  <conditionalFormatting sqref="V14">
    <cfRule type="expression" dxfId="398" priority="564">
      <formula>ISTEXT(V14)</formula>
    </cfRule>
  </conditionalFormatting>
  <conditionalFormatting sqref="C15">
    <cfRule type="expression" dxfId="397" priority="563">
      <formula>ISTEXT(C15)</formula>
    </cfRule>
  </conditionalFormatting>
  <conditionalFormatting sqref="D15">
    <cfRule type="expression" dxfId="396" priority="562">
      <formula>ISTEXT(D15)</formula>
    </cfRule>
  </conditionalFormatting>
  <conditionalFormatting sqref="E15:N15 U15:V15">
    <cfRule type="expression" dxfId="395" priority="561">
      <formula>ISTEXT(E15)</formula>
    </cfRule>
  </conditionalFormatting>
  <conditionalFormatting sqref="C16">
    <cfRule type="expression" dxfId="394" priority="560">
      <formula>ISTEXT(C16)</formula>
    </cfRule>
  </conditionalFormatting>
  <conditionalFormatting sqref="D16">
    <cfRule type="expression" dxfId="393" priority="559">
      <formula>ISTEXT(D16)</formula>
    </cfRule>
  </conditionalFormatting>
  <conditionalFormatting sqref="E16">
    <cfRule type="expression" dxfId="392" priority="558">
      <formula>ISTEXT(E16)</formula>
    </cfRule>
  </conditionalFormatting>
  <conditionalFormatting sqref="F16">
    <cfRule type="expression" dxfId="391" priority="557">
      <formula>ISTEXT(F16)</formula>
    </cfRule>
  </conditionalFormatting>
  <conditionalFormatting sqref="G16">
    <cfRule type="expression" dxfId="390" priority="556">
      <formula>ISTEXT(G16)</formula>
    </cfRule>
  </conditionalFormatting>
  <conditionalFormatting sqref="H16">
    <cfRule type="expression" dxfId="389" priority="555">
      <formula>ISTEXT(H16)</formula>
    </cfRule>
  </conditionalFormatting>
  <conditionalFormatting sqref="I16">
    <cfRule type="expression" dxfId="388" priority="554">
      <formula>ISTEXT(I16)</formula>
    </cfRule>
  </conditionalFormatting>
  <conditionalFormatting sqref="J16">
    <cfRule type="expression" dxfId="387" priority="553">
      <formula>ISTEXT(J16)</formula>
    </cfRule>
  </conditionalFormatting>
  <conditionalFormatting sqref="K16">
    <cfRule type="expression" dxfId="386" priority="552">
      <formula>ISTEXT(K16)</formula>
    </cfRule>
  </conditionalFormatting>
  <conditionalFormatting sqref="L16">
    <cfRule type="expression" dxfId="385" priority="551">
      <formula>ISTEXT(L16)</formula>
    </cfRule>
  </conditionalFormatting>
  <conditionalFormatting sqref="U16">
    <cfRule type="expression" dxfId="384" priority="544">
      <formula>ISTEXT(U16)</formula>
    </cfRule>
  </conditionalFormatting>
  <conditionalFormatting sqref="V16">
    <cfRule type="expression" dxfId="383" priority="543">
      <formula>ISTEXT(V16)</formula>
    </cfRule>
  </conditionalFormatting>
  <conditionalFormatting sqref="C17">
    <cfRule type="expression" dxfId="382" priority="542">
      <formula>ISTEXT(C17)</formula>
    </cfRule>
  </conditionalFormatting>
  <conditionalFormatting sqref="D17">
    <cfRule type="expression" dxfId="381" priority="541">
      <formula>ISTEXT(D17)</formula>
    </cfRule>
  </conditionalFormatting>
  <conditionalFormatting sqref="E17:N17 U17:V17">
    <cfRule type="expression" dxfId="380" priority="540">
      <formula>ISTEXT(E17)</formula>
    </cfRule>
  </conditionalFormatting>
  <conditionalFormatting sqref="C18:C44">
    <cfRule type="expression" dxfId="379" priority="539">
      <formula>ISTEXT(C18)</formula>
    </cfRule>
  </conditionalFormatting>
  <conditionalFormatting sqref="D18:D44">
    <cfRule type="expression" dxfId="378" priority="538">
      <formula>ISTEXT(D18)</formula>
    </cfRule>
  </conditionalFormatting>
  <conditionalFormatting sqref="E18:E44">
    <cfRule type="expression" dxfId="377" priority="537">
      <formula>ISTEXT(E18)</formula>
    </cfRule>
  </conditionalFormatting>
  <conditionalFormatting sqref="F18:F44">
    <cfRule type="expression" dxfId="376" priority="536">
      <formula>ISTEXT(F18)</formula>
    </cfRule>
  </conditionalFormatting>
  <conditionalFormatting sqref="G18:G44">
    <cfRule type="expression" dxfId="375" priority="535">
      <formula>ISTEXT(G18)</formula>
    </cfRule>
  </conditionalFormatting>
  <conditionalFormatting sqref="H18:H44">
    <cfRule type="expression" dxfId="374" priority="534">
      <formula>ISTEXT(H18)</formula>
    </cfRule>
  </conditionalFormatting>
  <conditionalFormatting sqref="I18:I44">
    <cfRule type="expression" dxfId="373" priority="533">
      <formula>ISTEXT(I18)</formula>
    </cfRule>
  </conditionalFormatting>
  <conditionalFormatting sqref="J18:J44">
    <cfRule type="expression" dxfId="372" priority="532">
      <formula>ISTEXT(J18)</formula>
    </cfRule>
  </conditionalFormatting>
  <conditionalFormatting sqref="K18:K44">
    <cfRule type="expression" dxfId="371" priority="531">
      <formula>ISTEXT(K18)</formula>
    </cfRule>
  </conditionalFormatting>
  <conditionalFormatting sqref="L18:L44">
    <cfRule type="expression" dxfId="370" priority="530">
      <formula>ISTEXT(L18)</formula>
    </cfRule>
  </conditionalFormatting>
  <conditionalFormatting sqref="U18:U44">
    <cfRule type="expression" dxfId="369" priority="523">
      <formula>ISTEXT(U18)</formula>
    </cfRule>
  </conditionalFormatting>
  <conditionalFormatting sqref="V18:V44">
    <cfRule type="expression" dxfId="368" priority="522">
      <formula>ISTEXT(V18)</formula>
    </cfRule>
  </conditionalFormatting>
  <conditionalFormatting sqref="C45">
    <cfRule type="expression" dxfId="367" priority="521">
      <formula>ISTEXT(C45)</formula>
    </cfRule>
  </conditionalFormatting>
  <conditionalFormatting sqref="D45">
    <cfRule type="expression" dxfId="366" priority="520">
      <formula>ISTEXT(D45)</formula>
    </cfRule>
  </conditionalFormatting>
  <conditionalFormatting sqref="E45:N45 U45:V45">
    <cfRule type="expression" dxfId="365" priority="519">
      <formula>ISTEXT(E45)</formula>
    </cfRule>
  </conditionalFormatting>
  <conditionalFormatting sqref="C46">
    <cfRule type="expression" dxfId="364" priority="518">
      <formula>ISTEXT(C46)</formula>
    </cfRule>
  </conditionalFormatting>
  <conditionalFormatting sqref="D46">
    <cfRule type="expression" dxfId="363" priority="517">
      <formula>ISTEXT(D46)</formula>
    </cfRule>
  </conditionalFormatting>
  <conditionalFormatting sqref="E46">
    <cfRule type="expression" dxfId="362" priority="516">
      <formula>ISTEXT(E46)</formula>
    </cfRule>
  </conditionalFormatting>
  <conditionalFormatting sqref="F46">
    <cfRule type="expression" dxfId="361" priority="515">
      <formula>ISTEXT(F46)</formula>
    </cfRule>
  </conditionalFormatting>
  <conditionalFormatting sqref="G46">
    <cfRule type="expression" dxfId="360" priority="514">
      <formula>ISTEXT(G46)</formula>
    </cfRule>
  </conditionalFormatting>
  <conditionalFormatting sqref="H46">
    <cfRule type="expression" dxfId="359" priority="513">
      <formula>ISTEXT(H46)</formula>
    </cfRule>
  </conditionalFormatting>
  <conditionalFormatting sqref="I46">
    <cfRule type="expression" dxfId="358" priority="512">
      <formula>ISTEXT(I46)</formula>
    </cfRule>
  </conditionalFormatting>
  <conditionalFormatting sqref="J46">
    <cfRule type="expression" dxfId="357" priority="511">
      <formula>ISTEXT(J46)</formula>
    </cfRule>
  </conditionalFormatting>
  <conditionalFormatting sqref="K46">
    <cfRule type="expression" dxfId="356" priority="510">
      <formula>ISTEXT(K46)</formula>
    </cfRule>
  </conditionalFormatting>
  <conditionalFormatting sqref="L46">
    <cfRule type="expression" dxfId="355" priority="509">
      <formula>ISTEXT(L46)</formula>
    </cfRule>
  </conditionalFormatting>
  <conditionalFormatting sqref="U46">
    <cfRule type="expression" dxfId="354" priority="502">
      <formula>ISTEXT(U46)</formula>
    </cfRule>
  </conditionalFormatting>
  <conditionalFormatting sqref="V46">
    <cfRule type="expression" dxfId="353" priority="501">
      <formula>ISTEXT(V46)</formula>
    </cfRule>
  </conditionalFormatting>
  <conditionalFormatting sqref="C47">
    <cfRule type="expression" dxfId="352" priority="500">
      <formula>ISTEXT(C47)</formula>
    </cfRule>
  </conditionalFormatting>
  <conditionalFormatting sqref="D47">
    <cfRule type="expression" dxfId="351" priority="499">
      <formula>ISTEXT(D47)</formula>
    </cfRule>
  </conditionalFormatting>
  <conditionalFormatting sqref="E47:N47 U47:V47">
    <cfRule type="expression" dxfId="350" priority="498">
      <formula>ISTEXT(E47)</formula>
    </cfRule>
  </conditionalFormatting>
  <conditionalFormatting sqref="C48">
    <cfRule type="expression" dxfId="349" priority="497">
      <formula>ISTEXT(C48)</formula>
    </cfRule>
  </conditionalFormatting>
  <conditionalFormatting sqref="D48">
    <cfRule type="expression" dxfId="348" priority="496">
      <formula>ISTEXT(D48)</formula>
    </cfRule>
  </conditionalFormatting>
  <conditionalFormatting sqref="E48">
    <cfRule type="expression" dxfId="347" priority="495">
      <formula>ISTEXT(E48)</formula>
    </cfRule>
  </conditionalFormatting>
  <conditionalFormatting sqref="F48">
    <cfRule type="expression" dxfId="346" priority="494">
      <formula>ISTEXT(F48)</formula>
    </cfRule>
  </conditionalFormatting>
  <conditionalFormatting sqref="G48">
    <cfRule type="expression" dxfId="345" priority="493">
      <formula>ISTEXT(G48)</formula>
    </cfRule>
  </conditionalFormatting>
  <conditionalFormatting sqref="H48">
    <cfRule type="expression" dxfId="344" priority="492">
      <formula>ISTEXT(H48)</formula>
    </cfRule>
  </conditionalFormatting>
  <conditionalFormatting sqref="I48">
    <cfRule type="expression" dxfId="343" priority="491">
      <formula>ISTEXT(I48)</formula>
    </cfRule>
  </conditionalFormatting>
  <conditionalFormatting sqref="J48">
    <cfRule type="expression" dxfId="342" priority="490">
      <formula>ISTEXT(J48)</formula>
    </cfRule>
  </conditionalFormatting>
  <conditionalFormatting sqref="K48">
    <cfRule type="expression" dxfId="341" priority="489">
      <formula>ISTEXT(K48)</formula>
    </cfRule>
  </conditionalFormatting>
  <conditionalFormatting sqref="L48">
    <cfRule type="expression" dxfId="340" priority="488">
      <formula>ISTEXT(L48)</formula>
    </cfRule>
  </conditionalFormatting>
  <conditionalFormatting sqref="U48">
    <cfRule type="expression" dxfId="339" priority="481">
      <formula>ISTEXT(U48)</formula>
    </cfRule>
  </conditionalFormatting>
  <conditionalFormatting sqref="V48">
    <cfRule type="expression" dxfId="338" priority="480">
      <formula>ISTEXT(V48)</formula>
    </cfRule>
  </conditionalFormatting>
  <conditionalFormatting sqref="C49">
    <cfRule type="expression" dxfId="337" priority="479">
      <formula>ISTEXT(C49)</formula>
    </cfRule>
  </conditionalFormatting>
  <conditionalFormatting sqref="D49">
    <cfRule type="expression" dxfId="336" priority="478">
      <formula>ISTEXT(D49)</formula>
    </cfRule>
  </conditionalFormatting>
  <conditionalFormatting sqref="E49:N49 U49:V49">
    <cfRule type="expression" dxfId="335" priority="477">
      <formula>ISTEXT(E49)</formula>
    </cfRule>
  </conditionalFormatting>
  <conditionalFormatting sqref="C50">
    <cfRule type="expression" dxfId="334" priority="476">
      <formula>ISTEXT(C50)</formula>
    </cfRule>
  </conditionalFormatting>
  <conditionalFormatting sqref="D50">
    <cfRule type="expression" dxfId="333" priority="475">
      <formula>ISTEXT(D50)</formula>
    </cfRule>
  </conditionalFormatting>
  <conditionalFormatting sqref="E50">
    <cfRule type="expression" dxfId="332" priority="474">
      <formula>ISTEXT(E50)</formula>
    </cfRule>
  </conditionalFormatting>
  <conditionalFormatting sqref="F50">
    <cfRule type="expression" dxfId="331" priority="473">
      <formula>ISTEXT(F50)</formula>
    </cfRule>
  </conditionalFormatting>
  <conditionalFormatting sqref="G50">
    <cfRule type="expression" dxfId="330" priority="472">
      <formula>ISTEXT(G50)</formula>
    </cfRule>
  </conditionalFormatting>
  <conditionalFormatting sqref="H50">
    <cfRule type="expression" dxfId="329" priority="471">
      <formula>ISTEXT(H50)</formula>
    </cfRule>
  </conditionalFormatting>
  <conditionalFormatting sqref="I50">
    <cfRule type="expression" dxfId="328" priority="470">
      <formula>ISTEXT(I50)</formula>
    </cfRule>
  </conditionalFormatting>
  <conditionalFormatting sqref="J50">
    <cfRule type="expression" dxfId="327" priority="469">
      <formula>ISTEXT(J50)</formula>
    </cfRule>
  </conditionalFormatting>
  <conditionalFormatting sqref="K50">
    <cfRule type="expression" dxfId="326" priority="468">
      <formula>ISTEXT(K50)</formula>
    </cfRule>
  </conditionalFormatting>
  <conditionalFormatting sqref="L50">
    <cfRule type="expression" dxfId="325" priority="467">
      <formula>ISTEXT(L50)</formula>
    </cfRule>
  </conditionalFormatting>
  <conditionalFormatting sqref="U50">
    <cfRule type="expression" dxfId="324" priority="460">
      <formula>ISTEXT(U50)</formula>
    </cfRule>
  </conditionalFormatting>
  <conditionalFormatting sqref="V50">
    <cfRule type="expression" dxfId="323" priority="459">
      <formula>ISTEXT(V50)</formula>
    </cfRule>
  </conditionalFormatting>
  <conditionalFormatting sqref="C51">
    <cfRule type="expression" dxfId="322" priority="458">
      <formula>ISTEXT(C51)</formula>
    </cfRule>
  </conditionalFormatting>
  <conditionalFormatting sqref="D51">
    <cfRule type="expression" dxfId="321" priority="457">
      <formula>ISTEXT(D51)</formula>
    </cfRule>
  </conditionalFormatting>
  <conditionalFormatting sqref="E51:N51 U51:V51">
    <cfRule type="expression" dxfId="320" priority="456">
      <formula>ISTEXT(E51)</formula>
    </cfRule>
  </conditionalFormatting>
  <conditionalFormatting sqref="C52">
    <cfRule type="expression" dxfId="319" priority="455">
      <formula>ISTEXT(C52)</formula>
    </cfRule>
  </conditionalFormatting>
  <conditionalFormatting sqref="D52">
    <cfRule type="expression" dxfId="318" priority="454">
      <formula>ISTEXT(D52)</formula>
    </cfRule>
  </conditionalFormatting>
  <conditionalFormatting sqref="E52">
    <cfRule type="expression" dxfId="317" priority="453">
      <formula>ISTEXT(E52)</formula>
    </cfRule>
  </conditionalFormatting>
  <conditionalFormatting sqref="F52">
    <cfRule type="expression" dxfId="316" priority="452">
      <formula>ISTEXT(F52)</formula>
    </cfRule>
  </conditionalFormatting>
  <conditionalFormatting sqref="G52">
    <cfRule type="expression" dxfId="315" priority="451">
      <formula>ISTEXT(G52)</formula>
    </cfRule>
  </conditionalFormatting>
  <conditionalFormatting sqref="H52">
    <cfRule type="expression" dxfId="314" priority="450">
      <formula>ISTEXT(H52)</formula>
    </cfRule>
  </conditionalFormatting>
  <conditionalFormatting sqref="I52">
    <cfRule type="expression" dxfId="313" priority="449">
      <formula>ISTEXT(I52)</formula>
    </cfRule>
  </conditionalFormatting>
  <conditionalFormatting sqref="J52">
    <cfRule type="expression" dxfId="312" priority="448">
      <formula>ISTEXT(J52)</formula>
    </cfRule>
  </conditionalFormatting>
  <conditionalFormatting sqref="K52">
    <cfRule type="expression" dxfId="311" priority="447">
      <formula>ISTEXT(K52)</formula>
    </cfRule>
  </conditionalFormatting>
  <conditionalFormatting sqref="L52">
    <cfRule type="expression" dxfId="310" priority="446">
      <formula>ISTEXT(L52)</formula>
    </cfRule>
  </conditionalFormatting>
  <conditionalFormatting sqref="U52">
    <cfRule type="expression" dxfId="309" priority="439">
      <formula>ISTEXT(U52)</formula>
    </cfRule>
  </conditionalFormatting>
  <conditionalFormatting sqref="V52">
    <cfRule type="expression" dxfId="308" priority="438">
      <formula>ISTEXT(V52)</formula>
    </cfRule>
  </conditionalFormatting>
  <conditionalFormatting sqref="C53">
    <cfRule type="expression" dxfId="307" priority="437">
      <formula>ISTEXT(C53)</formula>
    </cfRule>
  </conditionalFormatting>
  <conditionalFormatting sqref="D53">
    <cfRule type="expression" dxfId="306" priority="436">
      <formula>ISTEXT(D53)</formula>
    </cfRule>
  </conditionalFormatting>
  <conditionalFormatting sqref="E53:N53 U53:V53">
    <cfRule type="expression" dxfId="305" priority="435">
      <formula>ISTEXT(E53)</formula>
    </cfRule>
  </conditionalFormatting>
  <conditionalFormatting sqref="C54">
    <cfRule type="expression" dxfId="304" priority="434">
      <formula>ISTEXT(C54)</formula>
    </cfRule>
  </conditionalFormatting>
  <conditionalFormatting sqref="D54">
    <cfRule type="expression" dxfId="303" priority="433">
      <formula>ISTEXT(D54)</formula>
    </cfRule>
  </conditionalFormatting>
  <conditionalFormatting sqref="E54">
    <cfRule type="expression" dxfId="302" priority="432">
      <formula>ISTEXT(E54)</formula>
    </cfRule>
  </conditionalFormatting>
  <conditionalFormatting sqref="F54">
    <cfRule type="expression" dxfId="301" priority="431">
      <formula>ISTEXT(F54)</formula>
    </cfRule>
  </conditionalFormatting>
  <conditionalFormatting sqref="G54">
    <cfRule type="expression" dxfId="300" priority="430">
      <formula>ISTEXT(G54)</formula>
    </cfRule>
  </conditionalFormatting>
  <conditionalFormatting sqref="H54">
    <cfRule type="expression" dxfId="299" priority="429">
      <formula>ISTEXT(H54)</formula>
    </cfRule>
  </conditionalFormatting>
  <conditionalFormatting sqref="I54">
    <cfRule type="expression" dxfId="298" priority="428">
      <formula>ISTEXT(I54)</formula>
    </cfRule>
  </conditionalFormatting>
  <conditionalFormatting sqref="J54">
    <cfRule type="expression" dxfId="297" priority="427">
      <formula>ISTEXT(J54)</formula>
    </cfRule>
  </conditionalFormatting>
  <conditionalFormatting sqref="K54">
    <cfRule type="expression" dxfId="296" priority="426">
      <formula>ISTEXT(K54)</formula>
    </cfRule>
  </conditionalFormatting>
  <conditionalFormatting sqref="L54">
    <cfRule type="expression" dxfId="295" priority="425">
      <formula>ISTEXT(L54)</formula>
    </cfRule>
  </conditionalFormatting>
  <conditionalFormatting sqref="U54">
    <cfRule type="expression" dxfId="294" priority="418">
      <formula>ISTEXT(U54)</formula>
    </cfRule>
  </conditionalFormatting>
  <conditionalFormatting sqref="V54">
    <cfRule type="expression" dxfId="293" priority="417">
      <formula>ISTEXT(V54)</formula>
    </cfRule>
  </conditionalFormatting>
  <conditionalFormatting sqref="C55">
    <cfRule type="expression" dxfId="292" priority="416">
      <formula>ISTEXT(C55)</formula>
    </cfRule>
  </conditionalFormatting>
  <conditionalFormatting sqref="D55">
    <cfRule type="expression" dxfId="291" priority="415">
      <formula>ISTEXT(D55)</formula>
    </cfRule>
  </conditionalFormatting>
  <conditionalFormatting sqref="E55:N55 U55:V55">
    <cfRule type="expression" dxfId="290" priority="414">
      <formula>ISTEXT(E55)</formula>
    </cfRule>
  </conditionalFormatting>
  <conditionalFormatting sqref="C56">
    <cfRule type="expression" dxfId="289" priority="413">
      <formula>ISTEXT(C56)</formula>
    </cfRule>
  </conditionalFormatting>
  <conditionalFormatting sqref="D56">
    <cfRule type="expression" dxfId="288" priority="412">
      <formula>ISTEXT(D56)</formula>
    </cfRule>
  </conditionalFormatting>
  <conditionalFormatting sqref="E56">
    <cfRule type="expression" dxfId="287" priority="411">
      <formula>ISTEXT(E56)</formula>
    </cfRule>
  </conditionalFormatting>
  <conditionalFormatting sqref="F56">
    <cfRule type="expression" dxfId="286" priority="410">
      <formula>ISTEXT(F56)</formula>
    </cfRule>
  </conditionalFormatting>
  <conditionalFormatting sqref="G56">
    <cfRule type="expression" dxfId="285" priority="409">
      <formula>ISTEXT(G56)</formula>
    </cfRule>
  </conditionalFormatting>
  <conditionalFormatting sqref="H56">
    <cfRule type="expression" dxfId="284" priority="408">
      <formula>ISTEXT(H56)</formula>
    </cfRule>
  </conditionalFormatting>
  <conditionalFormatting sqref="I56">
    <cfRule type="expression" dxfId="283" priority="407">
      <formula>ISTEXT(I56)</formula>
    </cfRule>
  </conditionalFormatting>
  <conditionalFormatting sqref="J56">
    <cfRule type="expression" dxfId="282" priority="406">
      <formula>ISTEXT(J56)</formula>
    </cfRule>
  </conditionalFormatting>
  <conditionalFormatting sqref="K56">
    <cfRule type="expression" dxfId="281" priority="405">
      <formula>ISTEXT(K56)</formula>
    </cfRule>
  </conditionalFormatting>
  <conditionalFormatting sqref="L56">
    <cfRule type="expression" dxfId="280" priority="404">
      <formula>ISTEXT(L56)</formula>
    </cfRule>
  </conditionalFormatting>
  <conditionalFormatting sqref="U56">
    <cfRule type="expression" dxfId="279" priority="397">
      <formula>ISTEXT(U56)</formula>
    </cfRule>
  </conditionalFormatting>
  <conditionalFormatting sqref="V56">
    <cfRule type="expression" dxfId="278" priority="396">
      <formula>ISTEXT(V56)</formula>
    </cfRule>
  </conditionalFormatting>
  <conditionalFormatting sqref="C57">
    <cfRule type="expression" dxfId="277" priority="395">
      <formula>ISTEXT(C57)</formula>
    </cfRule>
  </conditionalFormatting>
  <conditionalFormatting sqref="D57">
    <cfRule type="expression" dxfId="276" priority="394">
      <formula>ISTEXT(D57)</formula>
    </cfRule>
  </conditionalFormatting>
  <conditionalFormatting sqref="E57:N57 U57:V57">
    <cfRule type="expression" dxfId="275" priority="393">
      <formula>ISTEXT(E57)</formula>
    </cfRule>
  </conditionalFormatting>
  <conditionalFormatting sqref="C58">
    <cfRule type="expression" dxfId="274" priority="392">
      <formula>ISTEXT(C58)</formula>
    </cfRule>
  </conditionalFormatting>
  <conditionalFormatting sqref="D58">
    <cfRule type="expression" dxfId="273" priority="391">
      <formula>ISTEXT(D58)</formula>
    </cfRule>
  </conditionalFormatting>
  <conditionalFormatting sqref="E58">
    <cfRule type="expression" dxfId="272" priority="390">
      <formula>ISTEXT(E58)</formula>
    </cfRule>
  </conditionalFormatting>
  <conditionalFormatting sqref="F58">
    <cfRule type="expression" dxfId="271" priority="389">
      <formula>ISTEXT(F58)</formula>
    </cfRule>
  </conditionalFormatting>
  <conditionalFormatting sqref="G58">
    <cfRule type="expression" dxfId="270" priority="388">
      <formula>ISTEXT(G58)</formula>
    </cfRule>
  </conditionalFormatting>
  <conditionalFormatting sqref="H58">
    <cfRule type="expression" dxfId="269" priority="387">
      <formula>ISTEXT(H58)</formula>
    </cfRule>
  </conditionalFormatting>
  <conditionalFormatting sqref="I58">
    <cfRule type="expression" dxfId="268" priority="386">
      <formula>ISTEXT(I58)</formula>
    </cfRule>
  </conditionalFormatting>
  <conditionalFormatting sqref="J58">
    <cfRule type="expression" dxfId="267" priority="385">
      <formula>ISTEXT(J58)</formula>
    </cfRule>
  </conditionalFormatting>
  <conditionalFormatting sqref="K58">
    <cfRule type="expression" dxfId="266" priority="384">
      <formula>ISTEXT(K58)</formula>
    </cfRule>
  </conditionalFormatting>
  <conditionalFormatting sqref="L58">
    <cfRule type="expression" dxfId="265" priority="383">
      <formula>ISTEXT(L58)</formula>
    </cfRule>
  </conditionalFormatting>
  <conditionalFormatting sqref="U58">
    <cfRule type="expression" dxfId="264" priority="376">
      <formula>ISTEXT(U58)</formula>
    </cfRule>
  </conditionalFormatting>
  <conditionalFormatting sqref="V58">
    <cfRule type="expression" dxfId="263" priority="375">
      <formula>ISTEXT(V58)</formula>
    </cfRule>
  </conditionalFormatting>
  <conditionalFormatting sqref="C59">
    <cfRule type="expression" dxfId="262" priority="374">
      <formula>ISTEXT(C59)</formula>
    </cfRule>
  </conditionalFormatting>
  <conditionalFormatting sqref="D59">
    <cfRule type="expression" dxfId="261" priority="373">
      <formula>ISTEXT(D59)</formula>
    </cfRule>
  </conditionalFormatting>
  <conditionalFormatting sqref="E59:N59 U59:V59">
    <cfRule type="expression" dxfId="260" priority="372">
      <formula>ISTEXT(E59)</formula>
    </cfRule>
  </conditionalFormatting>
  <conditionalFormatting sqref="C60">
    <cfRule type="expression" dxfId="259" priority="371">
      <formula>ISTEXT(C60)</formula>
    </cfRule>
  </conditionalFormatting>
  <conditionalFormatting sqref="D60">
    <cfRule type="expression" dxfId="258" priority="370">
      <formula>ISTEXT(D60)</formula>
    </cfRule>
  </conditionalFormatting>
  <conditionalFormatting sqref="E60">
    <cfRule type="expression" dxfId="257" priority="369">
      <formula>ISTEXT(E60)</formula>
    </cfRule>
  </conditionalFormatting>
  <conditionalFormatting sqref="F60">
    <cfRule type="expression" dxfId="256" priority="368">
      <formula>ISTEXT(F60)</formula>
    </cfRule>
  </conditionalFormatting>
  <conditionalFormatting sqref="G60">
    <cfRule type="expression" dxfId="255" priority="367">
      <formula>ISTEXT(G60)</formula>
    </cfRule>
  </conditionalFormatting>
  <conditionalFormatting sqref="H60">
    <cfRule type="expression" dxfId="254" priority="366">
      <formula>ISTEXT(H60)</formula>
    </cfRule>
  </conditionalFormatting>
  <conditionalFormatting sqref="I60">
    <cfRule type="expression" dxfId="253" priority="365">
      <formula>ISTEXT(I60)</formula>
    </cfRule>
  </conditionalFormatting>
  <conditionalFormatting sqref="J60">
    <cfRule type="expression" dxfId="252" priority="364">
      <formula>ISTEXT(J60)</formula>
    </cfRule>
  </conditionalFormatting>
  <conditionalFormatting sqref="K60">
    <cfRule type="expression" dxfId="251" priority="363">
      <formula>ISTEXT(K60)</formula>
    </cfRule>
  </conditionalFormatting>
  <conditionalFormatting sqref="L60">
    <cfRule type="expression" dxfId="250" priority="362">
      <formula>ISTEXT(L60)</formula>
    </cfRule>
  </conditionalFormatting>
  <conditionalFormatting sqref="U60">
    <cfRule type="expression" dxfId="249" priority="355">
      <formula>ISTEXT(U60)</formula>
    </cfRule>
  </conditionalFormatting>
  <conditionalFormatting sqref="V60">
    <cfRule type="expression" dxfId="248" priority="354">
      <formula>ISTEXT(V60)</formula>
    </cfRule>
  </conditionalFormatting>
  <conditionalFormatting sqref="C61">
    <cfRule type="expression" dxfId="247" priority="353">
      <formula>ISTEXT(C61)</formula>
    </cfRule>
  </conditionalFormatting>
  <conditionalFormatting sqref="D61">
    <cfRule type="expression" dxfId="246" priority="352">
      <formula>ISTEXT(D61)</formula>
    </cfRule>
  </conditionalFormatting>
  <conditionalFormatting sqref="E61:N61 U61:V61">
    <cfRule type="expression" dxfId="245" priority="351">
      <formula>ISTEXT(E61)</formula>
    </cfRule>
  </conditionalFormatting>
  <conditionalFormatting sqref="C62">
    <cfRule type="expression" dxfId="244" priority="350">
      <formula>ISTEXT(C62)</formula>
    </cfRule>
  </conditionalFormatting>
  <conditionalFormatting sqref="D62">
    <cfRule type="expression" dxfId="243" priority="349">
      <formula>ISTEXT(D62)</formula>
    </cfRule>
  </conditionalFormatting>
  <conditionalFormatting sqref="E62">
    <cfRule type="expression" dxfId="242" priority="348">
      <formula>ISTEXT(E62)</formula>
    </cfRule>
  </conditionalFormatting>
  <conditionalFormatting sqref="F62">
    <cfRule type="expression" dxfId="241" priority="347">
      <formula>ISTEXT(F62)</formula>
    </cfRule>
  </conditionalFormatting>
  <conditionalFormatting sqref="G62">
    <cfRule type="expression" dxfId="240" priority="346">
      <formula>ISTEXT(G62)</formula>
    </cfRule>
  </conditionalFormatting>
  <conditionalFormatting sqref="H62">
    <cfRule type="expression" dxfId="239" priority="345">
      <formula>ISTEXT(H62)</formula>
    </cfRule>
  </conditionalFormatting>
  <conditionalFormatting sqref="I62">
    <cfRule type="expression" dxfId="238" priority="344">
      <formula>ISTEXT(I62)</formula>
    </cfRule>
  </conditionalFormatting>
  <conditionalFormatting sqref="J62">
    <cfRule type="expression" dxfId="237" priority="343">
      <formula>ISTEXT(J62)</formula>
    </cfRule>
  </conditionalFormatting>
  <conditionalFormatting sqref="K62">
    <cfRule type="expression" dxfId="236" priority="342">
      <formula>ISTEXT(K62)</formula>
    </cfRule>
  </conditionalFormatting>
  <conditionalFormatting sqref="L62">
    <cfRule type="expression" dxfId="235" priority="341">
      <formula>ISTEXT(L62)</formula>
    </cfRule>
  </conditionalFormatting>
  <conditionalFormatting sqref="U62">
    <cfRule type="expression" dxfId="234" priority="334">
      <formula>ISTEXT(U62)</formula>
    </cfRule>
  </conditionalFormatting>
  <conditionalFormatting sqref="V62">
    <cfRule type="expression" dxfId="233" priority="333">
      <formula>ISTEXT(V62)</formula>
    </cfRule>
  </conditionalFormatting>
  <conditionalFormatting sqref="C63">
    <cfRule type="expression" dxfId="232" priority="332">
      <formula>ISTEXT(C63)</formula>
    </cfRule>
  </conditionalFormatting>
  <conditionalFormatting sqref="D63">
    <cfRule type="expression" dxfId="231" priority="331">
      <formula>ISTEXT(D63)</formula>
    </cfRule>
  </conditionalFormatting>
  <conditionalFormatting sqref="E63:N63 U63:V63">
    <cfRule type="expression" dxfId="230" priority="330">
      <formula>ISTEXT(E63)</formula>
    </cfRule>
  </conditionalFormatting>
  <conditionalFormatting sqref="C64">
    <cfRule type="expression" dxfId="229" priority="329">
      <formula>ISTEXT(C64)</formula>
    </cfRule>
  </conditionalFormatting>
  <conditionalFormatting sqref="D64">
    <cfRule type="expression" dxfId="228" priority="328">
      <formula>ISTEXT(D64)</formula>
    </cfRule>
  </conditionalFormatting>
  <conditionalFormatting sqref="E64">
    <cfRule type="expression" dxfId="227" priority="327">
      <formula>ISTEXT(E64)</formula>
    </cfRule>
  </conditionalFormatting>
  <conditionalFormatting sqref="F64">
    <cfRule type="expression" dxfId="226" priority="326">
      <formula>ISTEXT(F64)</formula>
    </cfRule>
  </conditionalFormatting>
  <conditionalFormatting sqref="G64">
    <cfRule type="expression" dxfId="225" priority="325">
      <formula>ISTEXT(G64)</formula>
    </cfRule>
  </conditionalFormatting>
  <conditionalFormatting sqref="H64">
    <cfRule type="expression" dxfId="224" priority="324">
      <formula>ISTEXT(H64)</formula>
    </cfRule>
  </conditionalFormatting>
  <conditionalFormatting sqref="I64">
    <cfRule type="expression" dxfId="223" priority="323">
      <formula>ISTEXT(I64)</formula>
    </cfRule>
  </conditionalFormatting>
  <conditionalFormatting sqref="J64">
    <cfRule type="expression" dxfId="222" priority="322">
      <formula>ISTEXT(J64)</formula>
    </cfRule>
  </conditionalFormatting>
  <conditionalFormatting sqref="K64">
    <cfRule type="expression" dxfId="221" priority="321">
      <formula>ISTEXT(K64)</formula>
    </cfRule>
  </conditionalFormatting>
  <conditionalFormatting sqref="L64">
    <cfRule type="expression" dxfId="220" priority="320">
      <formula>ISTEXT(L64)</formula>
    </cfRule>
  </conditionalFormatting>
  <conditionalFormatting sqref="U64">
    <cfRule type="expression" dxfId="219" priority="313">
      <formula>ISTEXT(U64)</formula>
    </cfRule>
  </conditionalFormatting>
  <conditionalFormatting sqref="V64">
    <cfRule type="expression" dxfId="218" priority="312">
      <formula>ISTEXT(V64)</formula>
    </cfRule>
  </conditionalFormatting>
  <conditionalFormatting sqref="C65">
    <cfRule type="expression" dxfId="217" priority="311">
      <formula>ISTEXT(C65)</formula>
    </cfRule>
  </conditionalFormatting>
  <conditionalFormatting sqref="D65">
    <cfRule type="expression" dxfId="216" priority="310">
      <formula>ISTEXT(D65)</formula>
    </cfRule>
  </conditionalFormatting>
  <conditionalFormatting sqref="E65:N65 U65:V65">
    <cfRule type="expression" dxfId="215" priority="309">
      <formula>ISTEXT(E65)</formula>
    </cfRule>
  </conditionalFormatting>
  <conditionalFormatting sqref="C66">
    <cfRule type="expression" dxfId="214" priority="308">
      <formula>ISTEXT(C66)</formula>
    </cfRule>
  </conditionalFormatting>
  <conditionalFormatting sqref="D66">
    <cfRule type="expression" dxfId="213" priority="307">
      <formula>ISTEXT(D66)</formula>
    </cfRule>
  </conditionalFormatting>
  <conditionalFormatting sqref="E66">
    <cfRule type="expression" dxfId="212" priority="306">
      <formula>ISTEXT(E66)</formula>
    </cfRule>
  </conditionalFormatting>
  <conditionalFormatting sqref="F66">
    <cfRule type="expression" dxfId="211" priority="305">
      <formula>ISTEXT(F66)</formula>
    </cfRule>
  </conditionalFormatting>
  <conditionalFormatting sqref="G66">
    <cfRule type="expression" dxfId="210" priority="304">
      <formula>ISTEXT(G66)</formula>
    </cfRule>
  </conditionalFormatting>
  <conditionalFormatting sqref="H66">
    <cfRule type="expression" dxfId="209" priority="303">
      <formula>ISTEXT(H66)</formula>
    </cfRule>
  </conditionalFormatting>
  <conditionalFormatting sqref="I66">
    <cfRule type="expression" dxfId="208" priority="302">
      <formula>ISTEXT(I66)</formula>
    </cfRule>
  </conditionalFormatting>
  <conditionalFormatting sqref="J66">
    <cfRule type="expression" dxfId="207" priority="301">
      <formula>ISTEXT(J66)</formula>
    </cfRule>
  </conditionalFormatting>
  <conditionalFormatting sqref="K66">
    <cfRule type="expression" dxfId="206" priority="300">
      <formula>ISTEXT(K66)</formula>
    </cfRule>
  </conditionalFormatting>
  <conditionalFormatting sqref="L66">
    <cfRule type="expression" dxfId="205" priority="299">
      <formula>ISTEXT(L66)</formula>
    </cfRule>
  </conditionalFormatting>
  <conditionalFormatting sqref="U66">
    <cfRule type="expression" dxfId="204" priority="292">
      <formula>ISTEXT(U66)</formula>
    </cfRule>
  </conditionalFormatting>
  <conditionalFormatting sqref="V66">
    <cfRule type="expression" dxfId="203" priority="291">
      <formula>ISTEXT(V66)</formula>
    </cfRule>
  </conditionalFormatting>
  <conditionalFormatting sqref="O7">
    <cfRule type="expression" dxfId="202" priority="203">
      <formula>ISTEXT(O7)</formula>
    </cfRule>
  </conditionalFormatting>
  <conditionalFormatting sqref="P7">
    <cfRule type="expression" dxfId="201" priority="202">
      <formula>ISTEXT(P7)</formula>
    </cfRule>
  </conditionalFormatting>
  <conditionalFormatting sqref="O8">
    <cfRule type="expression" dxfId="200" priority="201">
      <formula>ISTEXT(O8)</formula>
    </cfRule>
  </conditionalFormatting>
  <conditionalFormatting sqref="P8">
    <cfRule type="expression" dxfId="199" priority="200">
      <formula>ISTEXT(P8)</formula>
    </cfRule>
  </conditionalFormatting>
  <conditionalFormatting sqref="O9">
    <cfRule type="expression" dxfId="198" priority="199">
      <formula>ISTEXT(O9)</formula>
    </cfRule>
  </conditionalFormatting>
  <conditionalFormatting sqref="P9">
    <cfRule type="expression" dxfId="197" priority="198">
      <formula>ISTEXT(P9)</formula>
    </cfRule>
  </conditionalFormatting>
  <conditionalFormatting sqref="O10">
    <cfRule type="expression" dxfId="196" priority="197">
      <formula>ISTEXT(O10)</formula>
    </cfRule>
  </conditionalFormatting>
  <conditionalFormatting sqref="P10">
    <cfRule type="expression" dxfId="195" priority="196">
      <formula>ISTEXT(P10)</formula>
    </cfRule>
  </conditionalFormatting>
  <conditionalFormatting sqref="O11">
    <cfRule type="expression" dxfId="194" priority="195">
      <formula>ISTEXT(O11)</formula>
    </cfRule>
  </conditionalFormatting>
  <conditionalFormatting sqref="P11">
    <cfRule type="expression" dxfId="193" priority="194">
      <formula>ISTEXT(P11)</formula>
    </cfRule>
  </conditionalFormatting>
  <conditionalFormatting sqref="O12:P12">
    <cfRule type="expression" dxfId="192" priority="193">
      <formula>ISTEXT(O12)</formula>
    </cfRule>
  </conditionalFormatting>
  <conditionalFormatting sqref="O13">
    <cfRule type="expression" dxfId="191" priority="192">
      <formula>ISTEXT(O13)</formula>
    </cfRule>
  </conditionalFormatting>
  <conditionalFormatting sqref="P13">
    <cfRule type="expression" dxfId="190" priority="191">
      <formula>ISTEXT(P13)</formula>
    </cfRule>
  </conditionalFormatting>
  <conditionalFormatting sqref="O14">
    <cfRule type="expression" dxfId="189" priority="190">
      <formula>ISTEXT(O14)</formula>
    </cfRule>
  </conditionalFormatting>
  <conditionalFormatting sqref="P14">
    <cfRule type="expression" dxfId="188" priority="189">
      <formula>ISTEXT(P14)</formula>
    </cfRule>
  </conditionalFormatting>
  <conditionalFormatting sqref="O15:P15">
    <cfRule type="expression" dxfId="187" priority="188">
      <formula>ISTEXT(O15)</formula>
    </cfRule>
  </conditionalFormatting>
  <conditionalFormatting sqref="O16">
    <cfRule type="expression" dxfId="186" priority="187">
      <formula>ISTEXT(O16)</formula>
    </cfRule>
  </conditionalFormatting>
  <conditionalFormatting sqref="P16">
    <cfRule type="expression" dxfId="185" priority="186">
      <formula>ISTEXT(P16)</formula>
    </cfRule>
  </conditionalFormatting>
  <conditionalFormatting sqref="O17:P17">
    <cfRule type="expression" dxfId="184" priority="185">
      <formula>ISTEXT(O17)</formula>
    </cfRule>
  </conditionalFormatting>
  <conditionalFormatting sqref="O18:O44">
    <cfRule type="expression" dxfId="183" priority="184">
      <formula>ISTEXT(O18)</formula>
    </cfRule>
  </conditionalFormatting>
  <conditionalFormatting sqref="P18:P44">
    <cfRule type="expression" dxfId="182" priority="183">
      <formula>ISTEXT(P18)</formula>
    </cfRule>
  </conditionalFormatting>
  <conditionalFormatting sqref="O45:P45">
    <cfRule type="expression" dxfId="181" priority="182">
      <formula>ISTEXT(O45)</formula>
    </cfRule>
  </conditionalFormatting>
  <conditionalFormatting sqref="O46">
    <cfRule type="expression" dxfId="180" priority="181">
      <formula>ISTEXT(O46)</formula>
    </cfRule>
  </conditionalFormatting>
  <conditionalFormatting sqref="P46">
    <cfRule type="expression" dxfId="179" priority="180">
      <formula>ISTEXT(P46)</formula>
    </cfRule>
  </conditionalFormatting>
  <conditionalFormatting sqref="O47:P47">
    <cfRule type="expression" dxfId="178" priority="179">
      <formula>ISTEXT(O47)</formula>
    </cfRule>
  </conditionalFormatting>
  <conditionalFormatting sqref="O48">
    <cfRule type="expression" dxfId="177" priority="178">
      <formula>ISTEXT(O48)</formula>
    </cfRule>
  </conditionalFormatting>
  <conditionalFormatting sqref="P48">
    <cfRule type="expression" dxfId="176" priority="177">
      <formula>ISTEXT(P48)</formula>
    </cfRule>
  </conditionalFormatting>
  <conditionalFormatting sqref="O49:P49">
    <cfRule type="expression" dxfId="175" priority="176">
      <formula>ISTEXT(O49)</formula>
    </cfRule>
  </conditionalFormatting>
  <conditionalFormatting sqref="O50">
    <cfRule type="expression" dxfId="174" priority="175">
      <formula>ISTEXT(O50)</formula>
    </cfRule>
  </conditionalFormatting>
  <conditionalFormatting sqref="P50">
    <cfRule type="expression" dxfId="173" priority="174">
      <formula>ISTEXT(P50)</formula>
    </cfRule>
  </conditionalFormatting>
  <conditionalFormatting sqref="O51:P51">
    <cfRule type="expression" dxfId="172" priority="173">
      <formula>ISTEXT(O51)</formula>
    </cfRule>
  </conditionalFormatting>
  <conditionalFormatting sqref="O52">
    <cfRule type="expression" dxfId="171" priority="172">
      <formula>ISTEXT(O52)</formula>
    </cfRule>
  </conditionalFormatting>
  <conditionalFormatting sqref="P52">
    <cfRule type="expression" dxfId="170" priority="171">
      <formula>ISTEXT(P52)</formula>
    </cfRule>
  </conditionalFormatting>
  <conditionalFormatting sqref="O53:P53">
    <cfRule type="expression" dxfId="169" priority="170">
      <formula>ISTEXT(O53)</formula>
    </cfRule>
  </conditionalFormatting>
  <conditionalFormatting sqref="O54">
    <cfRule type="expression" dxfId="168" priority="169">
      <formula>ISTEXT(O54)</formula>
    </cfRule>
  </conditionalFormatting>
  <conditionalFormatting sqref="P54">
    <cfRule type="expression" dxfId="167" priority="168">
      <formula>ISTEXT(P54)</formula>
    </cfRule>
  </conditionalFormatting>
  <conditionalFormatting sqref="O55:P55">
    <cfRule type="expression" dxfId="166" priority="167">
      <formula>ISTEXT(O55)</formula>
    </cfRule>
  </conditionalFormatting>
  <conditionalFormatting sqref="O56">
    <cfRule type="expression" dxfId="165" priority="166">
      <formula>ISTEXT(O56)</formula>
    </cfRule>
  </conditionalFormatting>
  <conditionalFormatting sqref="P56">
    <cfRule type="expression" dxfId="164" priority="165">
      <formula>ISTEXT(P56)</formula>
    </cfRule>
  </conditionalFormatting>
  <conditionalFormatting sqref="O57:P57">
    <cfRule type="expression" dxfId="163" priority="164">
      <formula>ISTEXT(O57)</formula>
    </cfRule>
  </conditionalFormatting>
  <conditionalFormatting sqref="O58">
    <cfRule type="expression" dxfId="162" priority="163">
      <formula>ISTEXT(O58)</formula>
    </cfRule>
  </conditionalFormatting>
  <conditionalFormatting sqref="P58">
    <cfRule type="expression" dxfId="161" priority="162">
      <formula>ISTEXT(P58)</formula>
    </cfRule>
  </conditionalFormatting>
  <conditionalFormatting sqref="O59:P59">
    <cfRule type="expression" dxfId="160" priority="161">
      <formula>ISTEXT(O59)</formula>
    </cfRule>
  </conditionalFormatting>
  <conditionalFormatting sqref="O60">
    <cfRule type="expression" dxfId="159" priority="160">
      <formula>ISTEXT(O60)</formula>
    </cfRule>
  </conditionalFormatting>
  <conditionalFormatting sqref="P60">
    <cfRule type="expression" dxfId="158" priority="159">
      <formula>ISTEXT(P60)</formula>
    </cfRule>
  </conditionalFormatting>
  <conditionalFormatting sqref="O61:P61">
    <cfRule type="expression" dxfId="157" priority="158">
      <formula>ISTEXT(O61)</formula>
    </cfRule>
  </conditionalFormatting>
  <conditionalFormatting sqref="O62">
    <cfRule type="expression" dxfId="156" priority="157">
      <formula>ISTEXT(O62)</formula>
    </cfRule>
  </conditionalFormatting>
  <conditionalFormatting sqref="P62">
    <cfRule type="expression" dxfId="155" priority="156">
      <formula>ISTEXT(P62)</formula>
    </cfRule>
  </conditionalFormatting>
  <conditionalFormatting sqref="O63:P63">
    <cfRule type="expression" dxfId="154" priority="155">
      <formula>ISTEXT(O63)</formula>
    </cfRule>
  </conditionalFormatting>
  <conditionalFormatting sqref="O64">
    <cfRule type="expression" dxfId="153" priority="154">
      <formula>ISTEXT(O64)</formula>
    </cfRule>
  </conditionalFormatting>
  <conditionalFormatting sqref="P64">
    <cfRule type="expression" dxfId="152" priority="153">
      <formula>ISTEXT(P64)</formula>
    </cfRule>
  </conditionalFormatting>
  <conditionalFormatting sqref="O65:P65">
    <cfRule type="expression" dxfId="151" priority="152">
      <formula>ISTEXT(O65)</formula>
    </cfRule>
  </conditionalFormatting>
  <conditionalFormatting sqref="O66">
    <cfRule type="expression" dxfId="150" priority="151">
      <formula>ISTEXT(O66)</formula>
    </cfRule>
  </conditionalFormatting>
  <conditionalFormatting sqref="P66">
    <cfRule type="expression" dxfId="149" priority="150">
      <formula>ISTEXT(P66)</formula>
    </cfRule>
  </conditionalFormatting>
  <conditionalFormatting sqref="S7">
    <cfRule type="expression" dxfId="148" priority="149">
      <formula>ISTEXT(S7)</formula>
    </cfRule>
  </conditionalFormatting>
  <conditionalFormatting sqref="T7">
    <cfRule type="expression" dxfId="147" priority="148">
      <formula>ISTEXT(T7)</formula>
    </cfRule>
  </conditionalFormatting>
  <conditionalFormatting sqref="S8">
    <cfRule type="expression" dxfId="146" priority="147">
      <formula>ISTEXT(S8)</formula>
    </cfRule>
  </conditionalFormatting>
  <conditionalFormatting sqref="T8">
    <cfRule type="expression" dxfId="145" priority="146">
      <formula>ISTEXT(T8)</formula>
    </cfRule>
  </conditionalFormatting>
  <conditionalFormatting sqref="S9">
    <cfRule type="expression" dxfId="144" priority="145">
      <formula>ISTEXT(S9)</formula>
    </cfRule>
  </conditionalFormatting>
  <conditionalFormatting sqref="T9">
    <cfRule type="expression" dxfId="143" priority="144">
      <formula>ISTEXT(T9)</formula>
    </cfRule>
  </conditionalFormatting>
  <conditionalFormatting sqref="S10">
    <cfRule type="expression" dxfId="142" priority="143">
      <formula>ISTEXT(S10)</formula>
    </cfRule>
  </conditionalFormatting>
  <conditionalFormatting sqref="T10">
    <cfRule type="expression" dxfId="141" priority="142">
      <formula>ISTEXT(T10)</formula>
    </cfRule>
  </conditionalFormatting>
  <conditionalFormatting sqref="S11">
    <cfRule type="expression" dxfId="140" priority="141">
      <formula>ISTEXT(S11)</formula>
    </cfRule>
  </conditionalFormatting>
  <conditionalFormatting sqref="T11">
    <cfRule type="expression" dxfId="139" priority="140">
      <formula>ISTEXT(T11)</formula>
    </cfRule>
  </conditionalFormatting>
  <conditionalFormatting sqref="S12:T12">
    <cfRule type="expression" dxfId="138" priority="139">
      <formula>ISTEXT(S12)</formula>
    </cfRule>
  </conditionalFormatting>
  <conditionalFormatting sqref="S13">
    <cfRule type="expression" dxfId="137" priority="138">
      <formula>ISTEXT(S13)</formula>
    </cfRule>
  </conditionalFormatting>
  <conditionalFormatting sqref="T13">
    <cfRule type="expression" dxfId="136" priority="137">
      <formula>ISTEXT(T13)</formula>
    </cfRule>
  </conditionalFormatting>
  <conditionalFormatting sqref="S14">
    <cfRule type="expression" dxfId="135" priority="136">
      <formula>ISTEXT(S14)</formula>
    </cfRule>
  </conditionalFormatting>
  <conditionalFormatting sqref="T14">
    <cfRule type="expression" dxfId="134" priority="135">
      <formula>ISTEXT(T14)</formula>
    </cfRule>
  </conditionalFormatting>
  <conditionalFormatting sqref="S15:T15">
    <cfRule type="expression" dxfId="133" priority="134">
      <formula>ISTEXT(S15)</formula>
    </cfRule>
  </conditionalFormatting>
  <conditionalFormatting sqref="S16">
    <cfRule type="expression" dxfId="132" priority="133">
      <formula>ISTEXT(S16)</formula>
    </cfRule>
  </conditionalFormatting>
  <conditionalFormatting sqref="T16">
    <cfRule type="expression" dxfId="131" priority="132">
      <formula>ISTEXT(T16)</formula>
    </cfRule>
  </conditionalFormatting>
  <conditionalFormatting sqref="S17:T17">
    <cfRule type="expression" dxfId="130" priority="131">
      <formula>ISTEXT(S17)</formula>
    </cfRule>
  </conditionalFormatting>
  <conditionalFormatting sqref="S18:S44">
    <cfRule type="expression" dxfId="129" priority="130">
      <formula>ISTEXT(S18)</formula>
    </cfRule>
  </conditionalFormatting>
  <conditionalFormatting sqref="T18:T44">
    <cfRule type="expression" dxfId="128" priority="129">
      <formula>ISTEXT(T18)</formula>
    </cfRule>
  </conditionalFormatting>
  <conditionalFormatting sqref="S45:T45">
    <cfRule type="expression" dxfId="127" priority="128">
      <formula>ISTEXT(S45)</formula>
    </cfRule>
  </conditionalFormatting>
  <conditionalFormatting sqref="S46">
    <cfRule type="expression" dxfId="126" priority="127">
      <formula>ISTEXT(S46)</formula>
    </cfRule>
  </conditionalFormatting>
  <conditionalFormatting sqref="T46">
    <cfRule type="expression" dxfId="125" priority="126">
      <formula>ISTEXT(T46)</formula>
    </cfRule>
  </conditionalFormatting>
  <conditionalFormatting sqref="S47:T47">
    <cfRule type="expression" dxfId="124" priority="125">
      <formula>ISTEXT(S47)</formula>
    </cfRule>
  </conditionalFormatting>
  <conditionalFormatting sqref="S48">
    <cfRule type="expression" dxfId="123" priority="124">
      <formula>ISTEXT(S48)</formula>
    </cfRule>
  </conditionalFormatting>
  <conditionalFormatting sqref="T48">
    <cfRule type="expression" dxfId="122" priority="123">
      <formula>ISTEXT(T48)</formula>
    </cfRule>
  </conditionalFormatting>
  <conditionalFormatting sqref="S49:T49">
    <cfRule type="expression" dxfId="121" priority="122">
      <formula>ISTEXT(S49)</formula>
    </cfRule>
  </conditionalFormatting>
  <conditionalFormatting sqref="S50">
    <cfRule type="expression" dxfId="120" priority="121">
      <formula>ISTEXT(S50)</formula>
    </cfRule>
  </conditionalFormatting>
  <conditionalFormatting sqref="T50">
    <cfRule type="expression" dxfId="119" priority="120">
      <formula>ISTEXT(T50)</formula>
    </cfRule>
  </conditionalFormatting>
  <conditionalFormatting sqref="S51:T51">
    <cfRule type="expression" dxfId="118" priority="119">
      <formula>ISTEXT(S51)</formula>
    </cfRule>
  </conditionalFormatting>
  <conditionalFormatting sqref="S52">
    <cfRule type="expression" dxfId="117" priority="118">
      <formula>ISTEXT(S52)</formula>
    </cfRule>
  </conditionalFormatting>
  <conditionalFormatting sqref="T52">
    <cfRule type="expression" dxfId="116" priority="117">
      <formula>ISTEXT(T52)</formula>
    </cfRule>
  </conditionalFormatting>
  <conditionalFormatting sqref="S53:T53">
    <cfRule type="expression" dxfId="115" priority="116">
      <formula>ISTEXT(S53)</formula>
    </cfRule>
  </conditionalFormatting>
  <conditionalFormatting sqref="S54">
    <cfRule type="expression" dxfId="114" priority="115">
      <formula>ISTEXT(S54)</formula>
    </cfRule>
  </conditionalFormatting>
  <conditionalFormatting sqref="T54">
    <cfRule type="expression" dxfId="113" priority="114">
      <formula>ISTEXT(T54)</formula>
    </cfRule>
  </conditionalFormatting>
  <conditionalFormatting sqref="S55:T55">
    <cfRule type="expression" dxfId="112" priority="113">
      <formula>ISTEXT(S55)</formula>
    </cfRule>
  </conditionalFormatting>
  <conditionalFormatting sqref="S56">
    <cfRule type="expression" dxfId="111" priority="112">
      <formula>ISTEXT(S56)</formula>
    </cfRule>
  </conditionalFormatting>
  <conditionalFormatting sqref="T56">
    <cfRule type="expression" dxfId="110" priority="111">
      <formula>ISTEXT(T56)</formula>
    </cfRule>
  </conditionalFormatting>
  <conditionalFormatting sqref="S57:T57">
    <cfRule type="expression" dxfId="109" priority="110">
      <formula>ISTEXT(S57)</formula>
    </cfRule>
  </conditionalFormatting>
  <conditionalFormatting sqref="S58">
    <cfRule type="expression" dxfId="108" priority="109">
      <formula>ISTEXT(S58)</formula>
    </cfRule>
  </conditionalFormatting>
  <conditionalFormatting sqref="T58">
    <cfRule type="expression" dxfId="107" priority="108">
      <formula>ISTEXT(T58)</formula>
    </cfRule>
  </conditionalFormatting>
  <conditionalFormatting sqref="S59:T59">
    <cfRule type="expression" dxfId="106" priority="107">
      <formula>ISTEXT(S59)</formula>
    </cfRule>
  </conditionalFormatting>
  <conditionalFormatting sqref="S60">
    <cfRule type="expression" dxfId="105" priority="106">
      <formula>ISTEXT(S60)</formula>
    </cfRule>
  </conditionalFormatting>
  <conditionalFormatting sqref="T60">
    <cfRule type="expression" dxfId="104" priority="105">
      <formula>ISTEXT(T60)</formula>
    </cfRule>
  </conditionalFormatting>
  <conditionalFormatting sqref="S61:T61">
    <cfRule type="expression" dxfId="103" priority="104">
      <formula>ISTEXT(S61)</formula>
    </cfRule>
  </conditionalFormatting>
  <conditionalFormatting sqref="S62">
    <cfRule type="expression" dxfId="102" priority="103">
      <formula>ISTEXT(S62)</formula>
    </cfRule>
  </conditionalFormatting>
  <conditionalFormatting sqref="T62">
    <cfRule type="expression" dxfId="101" priority="102">
      <formula>ISTEXT(T62)</formula>
    </cfRule>
  </conditionalFormatting>
  <conditionalFormatting sqref="S63:T63">
    <cfRule type="expression" dxfId="100" priority="101">
      <formula>ISTEXT(S63)</formula>
    </cfRule>
  </conditionalFormatting>
  <conditionalFormatting sqref="S64">
    <cfRule type="expression" dxfId="99" priority="100">
      <formula>ISTEXT(S64)</formula>
    </cfRule>
  </conditionalFormatting>
  <conditionalFormatting sqref="T64">
    <cfRule type="expression" dxfId="98" priority="99">
      <formula>ISTEXT(T64)</formula>
    </cfRule>
  </conditionalFormatting>
  <conditionalFormatting sqref="S65:T65">
    <cfRule type="expression" dxfId="97" priority="98">
      <formula>ISTEXT(S65)</formula>
    </cfRule>
  </conditionalFormatting>
  <conditionalFormatting sqref="S66">
    <cfRule type="expression" dxfId="96" priority="97">
      <formula>ISTEXT(S66)</formula>
    </cfRule>
  </conditionalFormatting>
  <conditionalFormatting sqref="T66">
    <cfRule type="expression" dxfId="95" priority="96">
      <formula>ISTEXT(T66)</formula>
    </cfRule>
  </conditionalFormatting>
  <conditionalFormatting sqref="Q12:R12">
    <cfRule type="expression" dxfId="94" priority="95">
      <formula>ISTEXT(Q12)</formula>
    </cfRule>
  </conditionalFormatting>
  <conditionalFormatting sqref="Q15:R15">
    <cfRule type="expression" dxfId="93" priority="94">
      <formula>ISTEXT(Q15)</formula>
    </cfRule>
  </conditionalFormatting>
  <conditionalFormatting sqref="Q17:R17">
    <cfRule type="expression" dxfId="92" priority="93">
      <formula>ISTEXT(Q17)</formula>
    </cfRule>
  </conditionalFormatting>
  <conditionalFormatting sqref="Q45:R45">
    <cfRule type="expression" dxfId="91" priority="92">
      <formula>ISTEXT(Q45)</formula>
    </cfRule>
  </conditionalFormatting>
  <conditionalFormatting sqref="Q47:R47">
    <cfRule type="expression" dxfId="90" priority="91">
      <formula>ISTEXT(Q47)</formula>
    </cfRule>
  </conditionalFormatting>
  <conditionalFormatting sqref="Q49:R49">
    <cfRule type="expression" dxfId="89" priority="90">
      <formula>ISTEXT(Q49)</formula>
    </cfRule>
  </conditionalFormatting>
  <conditionalFormatting sqref="Q51:R51">
    <cfRule type="expression" dxfId="88" priority="89">
      <formula>ISTEXT(Q51)</formula>
    </cfRule>
  </conditionalFormatting>
  <conditionalFormatting sqref="Q53:R53">
    <cfRule type="expression" dxfId="87" priority="88">
      <formula>ISTEXT(Q53)</formula>
    </cfRule>
  </conditionalFormatting>
  <conditionalFormatting sqref="Q55:R55">
    <cfRule type="expression" dxfId="86" priority="87">
      <formula>ISTEXT(Q55)</formula>
    </cfRule>
  </conditionalFormatting>
  <conditionalFormatting sqref="Q57:R57">
    <cfRule type="expression" dxfId="85" priority="86">
      <formula>ISTEXT(Q57)</formula>
    </cfRule>
  </conditionalFormatting>
  <conditionalFormatting sqref="Q59:R59">
    <cfRule type="expression" dxfId="84" priority="85">
      <formula>ISTEXT(Q59)</formula>
    </cfRule>
  </conditionalFormatting>
  <conditionalFormatting sqref="Q61:R61">
    <cfRule type="expression" dxfId="83" priority="84">
      <formula>ISTEXT(Q61)</formula>
    </cfRule>
  </conditionalFormatting>
  <conditionalFormatting sqref="Q63:R63">
    <cfRule type="expression" dxfId="82" priority="83">
      <formula>ISTEXT(Q63)</formula>
    </cfRule>
  </conditionalFormatting>
  <conditionalFormatting sqref="Q65:R65">
    <cfRule type="expression" dxfId="81" priority="82">
      <formula>ISTEXT(Q65)</formula>
    </cfRule>
  </conditionalFormatting>
  <conditionalFormatting sqref="W7">
    <cfRule type="expression" dxfId="80" priority="81">
      <formula>ISTEXT(W7)</formula>
    </cfRule>
  </conditionalFormatting>
  <conditionalFormatting sqref="X7">
    <cfRule type="expression" dxfId="79" priority="80">
      <formula>ISTEXT(X7)</formula>
    </cfRule>
  </conditionalFormatting>
  <conditionalFormatting sqref="W8">
    <cfRule type="expression" dxfId="78" priority="79">
      <formula>ISTEXT(W8)</formula>
    </cfRule>
  </conditionalFormatting>
  <conditionalFormatting sqref="X8">
    <cfRule type="expression" dxfId="77" priority="78">
      <formula>ISTEXT(X8)</formula>
    </cfRule>
  </conditionalFormatting>
  <conditionalFormatting sqref="W9">
    <cfRule type="expression" dxfId="76" priority="77">
      <formula>ISTEXT(W9)</formula>
    </cfRule>
  </conditionalFormatting>
  <conditionalFormatting sqref="X9">
    <cfRule type="expression" dxfId="75" priority="76">
      <formula>ISTEXT(X9)</formula>
    </cfRule>
  </conditionalFormatting>
  <conditionalFormatting sqref="W10">
    <cfRule type="expression" dxfId="74" priority="75">
      <formula>ISTEXT(W10)</formula>
    </cfRule>
  </conditionalFormatting>
  <conditionalFormatting sqref="X10">
    <cfRule type="expression" dxfId="73" priority="74">
      <formula>ISTEXT(X10)</formula>
    </cfRule>
  </conditionalFormatting>
  <conditionalFormatting sqref="W11">
    <cfRule type="expression" dxfId="72" priority="73">
      <formula>ISTEXT(W11)</formula>
    </cfRule>
  </conditionalFormatting>
  <conditionalFormatting sqref="X11">
    <cfRule type="expression" dxfId="71" priority="72">
      <formula>ISTEXT(X11)</formula>
    </cfRule>
  </conditionalFormatting>
  <conditionalFormatting sqref="W12:X12">
    <cfRule type="expression" dxfId="70" priority="71">
      <formula>ISTEXT(W12)</formula>
    </cfRule>
  </conditionalFormatting>
  <conditionalFormatting sqref="W13">
    <cfRule type="expression" dxfId="69" priority="70">
      <formula>ISTEXT(W13)</formula>
    </cfRule>
  </conditionalFormatting>
  <conditionalFormatting sqref="X13">
    <cfRule type="expression" dxfId="68" priority="69">
      <formula>ISTEXT(X13)</formula>
    </cfRule>
  </conditionalFormatting>
  <conditionalFormatting sqref="W14">
    <cfRule type="expression" dxfId="67" priority="68">
      <formula>ISTEXT(W14)</formula>
    </cfRule>
  </conditionalFormatting>
  <conditionalFormatting sqref="X14">
    <cfRule type="expression" dxfId="66" priority="67">
      <formula>ISTEXT(X14)</formula>
    </cfRule>
  </conditionalFormatting>
  <conditionalFormatting sqref="W15:X15">
    <cfRule type="expression" dxfId="65" priority="66">
      <formula>ISTEXT(W15)</formula>
    </cfRule>
  </conditionalFormatting>
  <conditionalFormatting sqref="W16">
    <cfRule type="expression" dxfId="64" priority="65">
      <formula>ISTEXT(W16)</formula>
    </cfRule>
  </conditionalFormatting>
  <conditionalFormatting sqref="X16">
    <cfRule type="expression" dxfId="63" priority="64">
      <formula>ISTEXT(X16)</formula>
    </cfRule>
  </conditionalFormatting>
  <conditionalFormatting sqref="W17:X17">
    <cfRule type="expression" dxfId="62" priority="63">
      <formula>ISTEXT(W17)</formula>
    </cfRule>
  </conditionalFormatting>
  <conditionalFormatting sqref="W18:W44">
    <cfRule type="expression" dxfId="61" priority="62">
      <formula>ISTEXT(W18)</formula>
    </cfRule>
  </conditionalFormatting>
  <conditionalFormatting sqref="X18:X44">
    <cfRule type="expression" dxfId="60" priority="61">
      <formula>ISTEXT(X18)</formula>
    </cfRule>
  </conditionalFormatting>
  <conditionalFormatting sqref="W45:X45">
    <cfRule type="expression" dxfId="59" priority="60">
      <formula>ISTEXT(W45)</formula>
    </cfRule>
  </conditionalFormatting>
  <conditionalFormatting sqref="W46">
    <cfRule type="expression" dxfId="58" priority="59">
      <formula>ISTEXT(W46)</formula>
    </cfRule>
  </conditionalFormatting>
  <conditionalFormatting sqref="X46">
    <cfRule type="expression" dxfId="57" priority="58">
      <formula>ISTEXT(X46)</formula>
    </cfRule>
  </conditionalFormatting>
  <conditionalFormatting sqref="W47:X47">
    <cfRule type="expression" dxfId="56" priority="57">
      <formula>ISTEXT(W47)</formula>
    </cfRule>
  </conditionalFormatting>
  <conditionalFormatting sqref="W48">
    <cfRule type="expression" dxfId="55" priority="56">
      <formula>ISTEXT(W48)</formula>
    </cfRule>
  </conditionalFormatting>
  <conditionalFormatting sqref="X48">
    <cfRule type="expression" dxfId="54" priority="55">
      <formula>ISTEXT(X48)</formula>
    </cfRule>
  </conditionalFormatting>
  <conditionalFormatting sqref="W49:X49">
    <cfRule type="expression" dxfId="53" priority="54">
      <formula>ISTEXT(W49)</formula>
    </cfRule>
  </conditionalFormatting>
  <conditionalFormatting sqref="W50">
    <cfRule type="expression" dxfId="52" priority="53">
      <formula>ISTEXT(W50)</formula>
    </cfRule>
  </conditionalFormatting>
  <conditionalFormatting sqref="X50">
    <cfRule type="expression" dxfId="51" priority="52">
      <formula>ISTEXT(X50)</formula>
    </cfRule>
  </conditionalFormatting>
  <conditionalFormatting sqref="W51:X51">
    <cfRule type="expression" dxfId="50" priority="51">
      <formula>ISTEXT(W51)</formula>
    </cfRule>
  </conditionalFormatting>
  <conditionalFormatting sqref="W52">
    <cfRule type="expression" dxfId="49" priority="50">
      <formula>ISTEXT(W52)</formula>
    </cfRule>
  </conditionalFormatting>
  <conditionalFormatting sqref="X52">
    <cfRule type="expression" dxfId="48" priority="49">
      <formula>ISTEXT(X52)</formula>
    </cfRule>
  </conditionalFormatting>
  <conditionalFormatting sqref="W53:X53">
    <cfRule type="expression" dxfId="47" priority="48">
      <formula>ISTEXT(W53)</formula>
    </cfRule>
  </conditionalFormatting>
  <conditionalFormatting sqref="W54">
    <cfRule type="expression" dxfId="46" priority="47">
      <formula>ISTEXT(W54)</formula>
    </cfRule>
  </conditionalFormatting>
  <conditionalFormatting sqref="X54">
    <cfRule type="expression" dxfId="45" priority="46">
      <formula>ISTEXT(X54)</formula>
    </cfRule>
  </conditionalFormatting>
  <conditionalFormatting sqref="W55:X55">
    <cfRule type="expression" dxfId="44" priority="45">
      <formula>ISTEXT(W55)</formula>
    </cfRule>
  </conditionalFormatting>
  <conditionalFormatting sqref="W56">
    <cfRule type="expression" dxfId="43" priority="44">
      <formula>ISTEXT(W56)</formula>
    </cfRule>
  </conditionalFormatting>
  <conditionalFormatting sqref="X56">
    <cfRule type="expression" dxfId="42" priority="43">
      <formula>ISTEXT(X56)</formula>
    </cfRule>
  </conditionalFormatting>
  <conditionalFormatting sqref="W57:X57">
    <cfRule type="expression" dxfId="41" priority="42">
      <formula>ISTEXT(W57)</formula>
    </cfRule>
  </conditionalFormatting>
  <conditionalFormatting sqref="W58">
    <cfRule type="expression" dxfId="40" priority="41">
      <formula>ISTEXT(W58)</formula>
    </cfRule>
  </conditionalFormatting>
  <conditionalFormatting sqref="X58">
    <cfRule type="expression" dxfId="39" priority="40">
      <formula>ISTEXT(X58)</formula>
    </cfRule>
  </conditionalFormatting>
  <conditionalFormatting sqref="W59:X59">
    <cfRule type="expression" dxfId="38" priority="39">
      <formula>ISTEXT(W59)</formula>
    </cfRule>
  </conditionalFormatting>
  <conditionalFormatting sqref="W60">
    <cfRule type="expression" dxfId="37" priority="38">
      <formula>ISTEXT(W60)</formula>
    </cfRule>
  </conditionalFormatting>
  <conditionalFormatting sqref="X60">
    <cfRule type="expression" dxfId="36" priority="37">
      <formula>ISTEXT(X60)</formula>
    </cfRule>
  </conditionalFormatting>
  <conditionalFormatting sqref="W61:X61">
    <cfRule type="expression" dxfId="35" priority="36">
      <formula>ISTEXT(W61)</formula>
    </cfRule>
  </conditionalFormatting>
  <conditionalFormatting sqref="W62">
    <cfRule type="expression" dxfId="34" priority="35">
      <formula>ISTEXT(W62)</formula>
    </cfRule>
  </conditionalFormatting>
  <conditionalFormatting sqref="X62">
    <cfRule type="expression" dxfId="33" priority="34">
      <formula>ISTEXT(X62)</formula>
    </cfRule>
  </conditionalFormatting>
  <conditionalFormatting sqref="W63:X63">
    <cfRule type="expression" dxfId="32" priority="33">
      <formula>ISTEXT(W63)</formula>
    </cfRule>
  </conditionalFormatting>
  <conditionalFormatting sqref="W64">
    <cfRule type="expression" dxfId="31" priority="32">
      <formula>ISTEXT(W64)</formula>
    </cfRule>
  </conditionalFormatting>
  <conditionalFormatting sqref="X64">
    <cfRule type="expression" dxfId="30" priority="31">
      <formula>ISTEXT(X64)</formula>
    </cfRule>
  </conditionalFormatting>
  <conditionalFormatting sqref="W65:X65">
    <cfRule type="expression" dxfId="29" priority="30">
      <formula>ISTEXT(W65)</formula>
    </cfRule>
  </conditionalFormatting>
  <conditionalFormatting sqref="W66">
    <cfRule type="expression" dxfId="28" priority="29">
      <formula>ISTEXT(W66)</formula>
    </cfRule>
  </conditionalFormatting>
  <conditionalFormatting sqref="X66">
    <cfRule type="expression" dxfId="27" priority="28">
      <formula>ISTEXT(X66)</formula>
    </cfRule>
  </conditionalFormatting>
  <conditionalFormatting sqref="C16">
    <cfRule type="expression" dxfId="26" priority="27">
      <formula>ISTEXT(C16)</formula>
    </cfRule>
  </conditionalFormatting>
  <conditionalFormatting sqref="D16">
    <cfRule type="expression" dxfId="25" priority="26">
      <formula>ISTEXT(D16)</formula>
    </cfRule>
  </conditionalFormatting>
  <conditionalFormatting sqref="E16">
    <cfRule type="expression" dxfId="24" priority="25">
      <formula>ISTEXT(E16)</formula>
    </cfRule>
  </conditionalFormatting>
  <conditionalFormatting sqref="F16">
    <cfRule type="expression" dxfId="23" priority="24">
      <formula>ISTEXT(F16)</formula>
    </cfRule>
  </conditionalFormatting>
  <conditionalFormatting sqref="G16">
    <cfRule type="expression" dxfId="22" priority="23">
      <formula>ISTEXT(G16)</formula>
    </cfRule>
  </conditionalFormatting>
  <conditionalFormatting sqref="H16">
    <cfRule type="expression" dxfId="21" priority="22">
      <formula>ISTEXT(H16)</formula>
    </cfRule>
  </conditionalFormatting>
  <conditionalFormatting sqref="I16">
    <cfRule type="expression" dxfId="20" priority="21">
      <formula>ISTEXT(I16)</formula>
    </cfRule>
  </conditionalFormatting>
  <conditionalFormatting sqref="J16">
    <cfRule type="expression" dxfId="19" priority="20">
      <formula>ISTEXT(J16)</formula>
    </cfRule>
  </conditionalFormatting>
  <conditionalFormatting sqref="K16">
    <cfRule type="expression" dxfId="18" priority="19">
      <formula>ISTEXT(K16)</formula>
    </cfRule>
  </conditionalFormatting>
  <conditionalFormatting sqref="L16">
    <cfRule type="expression" dxfId="17" priority="18">
      <formula>ISTEXT(L16)</formula>
    </cfRule>
  </conditionalFormatting>
  <conditionalFormatting sqref="O16">
    <cfRule type="expression" dxfId="16" priority="17">
      <formula>ISTEXT(O16)</formula>
    </cfRule>
  </conditionalFormatting>
  <conditionalFormatting sqref="P16">
    <cfRule type="expression" dxfId="15" priority="16">
      <formula>ISTEXT(P16)</formula>
    </cfRule>
  </conditionalFormatting>
  <conditionalFormatting sqref="S16">
    <cfRule type="expression" dxfId="14" priority="15">
      <formula>ISTEXT(S16)</formula>
    </cfRule>
  </conditionalFormatting>
  <conditionalFormatting sqref="T16">
    <cfRule type="expression" dxfId="13" priority="14">
      <formula>ISTEXT(T16)</formula>
    </cfRule>
  </conditionalFormatting>
  <conditionalFormatting sqref="W7">
    <cfRule type="expression" dxfId="12" priority="13">
      <formula>ISTEXT(W7)</formula>
    </cfRule>
  </conditionalFormatting>
  <conditionalFormatting sqref="X7">
    <cfRule type="expression" dxfId="11" priority="12">
      <formula>ISTEXT(X7)</formula>
    </cfRule>
  </conditionalFormatting>
  <conditionalFormatting sqref="W8">
    <cfRule type="expression" dxfId="10" priority="11">
      <formula>ISTEXT(W8)</formula>
    </cfRule>
  </conditionalFormatting>
  <conditionalFormatting sqref="X8">
    <cfRule type="expression" dxfId="9" priority="10">
      <formula>ISTEXT(X8)</formula>
    </cfRule>
  </conditionalFormatting>
  <conditionalFormatting sqref="W9">
    <cfRule type="expression" dxfId="8" priority="9">
      <formula>ISTEXT(W9)</formula>
    </cfRule>
  </conditionalFormatting>
  <conditionalFormatting sqref="X9">
    <cfRule type="expression" dxfId="7" priority="8">
      <formula>ISTEXT(X9)</formula>
    </cfRule>
  </conditionalFormatting>
  <conditionalFormatting sqref="W10">
    <cfRule type="expression" dxfId="6" priority="7">
      <formula>ISTEXT(W10)</formula>
    </cfRule>
  </conditionalFormatting>
  <conditionalFormatting sqref="X10">
    <cfRule type="expression" dxfId="5" priority="6">
      <formula>ISTEXT(X10)</formula>
    </cfRule>
  </conditionalFormatting>
  <conditionalFormatting sqref="W11">
    <cfRule type="expression" dxfId="4" priority="5">
      <formula>ISTEXT(W11)</formula>
    </cfRule>
  </conditionalFormatting>
  <conditionalFormatting sqref="X11">
    <cfRule type="expression" dxfId="3" priority="4">
      <formula>ISTEXT(X11)</formula>
    </cfRule>
  </conditionalFormatting>
  <conditionalFormatting sqref="W12:X12">
    <cfRule type="expression" dxfId="2" priority="3">
      <formula>ISTEXT(W12)</formula>
    </cfRule>
  </conditionalFormatting>
  <conditionalFormatting sqref="W13">
    <cfRule type="expression" dxfId="1" priority="2">
      <formula>ISTEXT(W13)</formula>
    </cfRule>
  </conditionalFormatting>
  <conditionalFormatting sqref="X13">
    <cfRule type="expression" dxfId="0" priority="1">
      <formula>ISTEXT(X13)</formula>
    </cfRule>
  </conditionalFormatting>
  <pageMargins left="0.7" right="0.7" top="0.75" bottom="0.75" header="0.3" footer="0.3"/>
  <pageSetup scale="4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Read me</vt:lpstr>
      <vt:lpstr>Requirement Summary</vt:lpstr>
      <vt:lpstr>Eff Conc.</vt:lpstr>
      <vt:lpstr>Eff Loads</vt:lpstr>
      <vt:lpstr>Eff QAQC MLs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james.ervin</dc:creator>
  <cp:lastModifiedBy>Michael.Armour</cp:lastModifiedBy>
  <cp:lastPrinted>2013-04-15T23:48:07Z</cp:lastPrinted>
  <dcterms:created xsi:type="dcterms:W3CDTF">2012-05-04T22:10:30Z</dcterms:created>
  <dcterms:modified xsi:type="dcterms:W3CDTF">2013-10-23T20:21:08Z</dcterms:modified>
</cp:coreProperties>
</file>