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510" yWindow="-180" windowWidth="11235" windowHeight="7095" firstSheet="13" activeTab="13"/>
  </bookViews>
  <sheets>
    <sheet name="Read me" sheetId="7" r:id="rId1"/>
    <sheet name="Requirement Summary" sheetId="8" r:id="rId2"/>
    <sheet name=" Inf Conc (WCWD)" sheetId="27" r:id="rId3"/>
    <sheet name="Inf Load (WCWD)" sheetId="28" r:id="rId4"/>
    <sheet name=" Inf Conc (COR)" sheetId="25" r:id="rId5"/>
    <sheet name="Inf Load (COR)" sheetId="26" r:id="rId6"/>
    <sheet name=" Inf Conc (Flow Wt. Avg.)" sheetId="19" r:id="rId7"/>
    <sheet name="Inf Load (Flow Wt. Avg.)" sheetId="20" r:id="rId8"/>
    <sheet name="Extra conc." sheetId="23" r:id="rId9"/>
    <sheet name="Extra load" sheetId="24" r:id="rId10"/>
    <sheet name="WCA EFF Conc" sheetId="11" r:id="rId11"/>
    <sheet name="Eff Loads" sheetId="4" r:id="rId12"/>
    <sheet name=" Inf QAQC MLs (WCWD)" sheetId="16" r:id="rId13"/>
    <sheet name=" Inf QAQC MLs  (COR)" sheetId="29" r:id="rId14"/>
    <sheet name=" Inf QAQC MLs  (3)" sheetId="30" r:id="rId15"/>
    <sheet name=" Inf QAQC MLs  (4)" sheetId="31" r:id="rId16"/>
    <sheet name="Eff QAQC MLs" sheetId="5" r:id="rId17"/>
  </sheets>
  <externalReferences>
    <externalReference r:id="rId18"/>
  </externalReferences>
  <calcPr calcId="144525"/>
</workbook>
</file>

<file path=xl/calcChain.xml><?xml version="1.0" encoding="utf-8"?>
<calcChain xmlns="http://schemas.openxmlformats.org/spreadsheetml/2006/main">
  <c r="A3" i="30" l="1"/>
  <c r="A3" i="26"/>
  <c r="F7" i="11" l="1"/>
  <c r="G7" i="11"/>
  <c r="F8" i="11"/>
  <c r="G8" i="11"/>
  <c r="A1" i="8" l="1"/>
  <c r="A8" i="31"/>
  <c r="B8" i="31"/>
  <c r="A9" i="31"/>
  <c r="B9" i="31"/>
  <c r="A10" i="31"/>
  <c r="B10" i="31"/>
  <c r="A11" i="31"/>
  <c r="B11" i="31"/>
  <c r="A12" i="31"/>
  <c r="B12" i="31"/>
  <c r="A13" i="31"/>
  <c r="B13" i="31"/>
  <c r="A14" i="31"/>
  <c r="B14" i="31"/>
  <c r="A15" i="31"/>
  <c r="B15" i="31"/>
  <c r="A16" i="31"/>
  <c r="B16" i="31"/>
  <c r="A17" i="31"/>
  <c r="B17" i="31"/>
  <c r="A18" i="31"/>
  <c r="B18" i="31"/>
  <c r="A19" i="31"/>
  <c r="B19" i="31"/>
  <c r="A20" i="31"/>
  <c r="B20" i="31"/>
  <c r="A21" i="31"/>
  <c r="B21" i="31"/>
  <c r="A22" i="31"/>
  <c r="B22" i="31"/>
  <c r="A23" i="31"/>
  <c r="B23" i="31"/>
  <c r="A24" i="31"/>
  <c r="B24" i="31"/>
  <c r="A25" i="31"/>
  <c r="B25" i="31"/>
  <c r="A26" i="31"/>
  <c r="B26" i="31"/>
  <c r="B7" i="31"/>
  <c r="A7" i="31"/>
  <c r="A3" i="31"/>
  <c r="A2" i="31"/>
  <c r="A8" i="30"/>
  <c r="B8" i="30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2" i="30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A3" i="29"/>
  <c r="A2" i="29"/>
  <c r="A3" i="5"/>
  <c r="A2" i="5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A3" i="4"/>
  <c r="A2" i="4"/>
  <c r="E7" i="23"/>
  <c r="E7" i="25"/>
  <c r="E7" i="19"/>
  <c r="E7" i="27"/>
  <c r="K8" i="24" l="1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7" i="24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7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A3" i="24"/>
  <c r="A2" i="24"/>
  <c r="A8" i="24"/>
  <c r="B8" i="24"/>
  <c r="C8" i="24"/>
  <c r="D8" i="24"/>
  <c r="A9" i="24"/>
  <c r="B9" i="24"/>
  <c r="C9" i="24"/>
  <c r="D9" i="24"/>
  <c r="A10" i="24"/>
  <c r="B10" i="24"/>
  <c r="C10" i="24"/>
  <c r="D10" i="24"/>
  <c r="A11" i="24"/>
  <c r="B11" i="24"/>
  <c r="C11" i="24"/>
  <c r="D11" i="24"/>
  <c r="A12" i="24"/>
  <c r="B12" i="24"/>
  <c r="C12" i="24"/>
  <c r="D12" i="24"/>
  <c r="A13" i="24"/>
  <c r="B13" i="24"/>
  <c r="C13" i="24"/>
  <c r="D13" i="24"/>
  <c r="A14" i="24"/>
  <c r="B14" i="24"/>
  <c r="C14" i="24"/>
  <c r="D14" i="24"/>
  <c r="A15" i="24"/>
  <c r="B15" i="24"/>
  <c r="C15" i="24"/>
  <c r="D15" i="24"/>
  <c r="A16" i="24"/>
  <c r="B16" i="24"/>
  <c r="C16" i="24"/>
  <c r="D16" i="24"/>
  <c r="A17" i="24"/>
  <c r="B17" i="24"/>
  <c r="C17" i="24"/>
  <c r="D17" i="24"/>
  <c r="A18" i="24"/>
  <c r="B18" i="24"/>
  <c r="C18" i="24"/>
  <c r="D18" i="24"/>
  <c r="A19" i="24"/>
  <c r="B19" i="24"/>
  <c r="C19" i="24"/>
  <c r="D19" i="24"/>
  <c r="A20" i="24"/>
  <c r="B20" i="24"/>
  <c r="C20" i="24"/>
  <c r="D20" i="24"/>
  <c r="A21" i="24"/>
  <c r="B21" i="24"/>
  <c r="C21" i="24"/>
  <c r="D21" i="24"/>
  <c r="A22" i="24"/>
  <c r="B22" i="24"/>
  <c r="C22" i="24"/>
  <c r="D22" i="24"/>
  <c r="A23" i="24"/>
  <c r="B23" i="24"/>
  <c r="C23" i="24"/>
  <c r="D23" i="24"/>
  <c r="A24" i="24"/>
  <c r="B24" i="24"/>
  <c r="C24" i="24"/>
  <c r="D24" i="24"/>
  <c r="A25" i="24"/>
  <c r="B25" i="24"/>
  <c r="C25" i="24"/>
  <c r="D25" i="24"/>
  <c r="A26" i="24"/>
  <c r="B26" i="24"/>
  <c r="C26" i="24"/>
  <c r="D26" i="24"/>
  <c r="D7" i="24"/>
  <c r="C7" i="24"/>
  <c r="B7" i="24"/>
  <c r="A7" i="24"/>
  <c r="F8" i="24"/>
  <c r="G8" i="24"/>
  <c r="H8" i="24"/>
  <c r="I8" i="24"/>
  <c r="J8" i="24"/>
  <c r="L8" i="24"/>
  <c r="F9" i="24"/>
  <c r="G9" i="24"/>
  <c r="H9" i="24"/>
  <c r="I9" i="24"/>
  <c r="J9" i="24"/>
  <c r="L9" i="24"/>
  <c r="F10" i="24"/>
  <c r="G10" i="24"/>
  <c r="H10" i="24"/>
  <c r="I10" i="24"/>
  <c r="J10" i="24"/>
  <c r="L10" i="24"/>
  <c r="F11" i="24"/>
  <c r="G11" i="24"/>
  <c r="H11" i="24"/>
  <c r="I11" i="24"/>
  <c r="J11" i="24"/>
  <c r="L11" i="24"/>
  <c r="F12" i="24"/>
  <c r="G12" i="24"/>
  <c r="H12" i="24"/>
  <c r="I12" i="24"/>
  <c r="J12" i="24"/>
  <c r="L12" i="24"/>
  <c r="F13" i="24"/>
  <c r="G13" i="24"/>
  <c r="H13" i="24"/>
  <c r="I13" i="24"/>
  <c r="J13" i="24"/>
  <c r="L13" i="24"/>
  <c r="F14" i="24"/>
  <c r="G14" i="24"/>
  <c r="H14" i="24"/>
  <c r="I14" i="24"/>
  <c r="J14" i="24"/>
  <c r="L14" i="24"/>
  <c r="F15" i="24"/>
  <c r="G15" i="24"/>
  <c r="H15" i="24"/>
  <c r="I15" i="24"/>
  <c r="J15" i="24"/>
  <c r="L15" i="24"/>
  <c r="F16" i="24"/>
  <c r="G16" i="24"/>
  <c r="H16" i="24"/>
  <c r="I16" i="24"/>
  <c r="J16" i="24"/>
  <c r="L16" i="24"/>
  <c r="F17" i="24"/>
  <c r="G17" i="24"/>
  <c r="H17" i="24"/>
  <c r="I17" i="24"/>
  <c r="J17" i="24"/>
  <c r="L17" i="24"/>
  <c r="F18" i="24"/>
  <c r="G18" i="24"/>
  <c r="H18" i="24"/>
  <c r="I18" i="24"/>
  <c r="J18" i="24"/>
  <c r="L18" i="24"/>
  <c r="F19" i="24"/>
  <c r="G19" i="24"/>
  <c r="H19" i="24"/>
  <c r="I19" i="24"/>
  <c r="J19" i="24"/>
  <c r="L19" i="24"/>
  <c r="F20" i="24"/>
  <c r="G20" i="24"/>
  <c r="H20" i="24"/>
  <c r="I20" i="24"/>
  <c r="J20" i="24"/>
  <c r="L20" i="24"/>
  <c r="F21" i="24"/>
  <c r="G21" i="24"/>
  <c r="H21" i="24"/>
  <c r="I21" i="24"/>
  <c r="J21" i="24"/>
  <c r="L21" i="24"/>
  <c r="F22" i="24"/>
  <c r="G22" i="24"/>
  <c r="H22" i="24"/>
  <c r="I22" i="24"/>
  <c r="J22" i="24"/>
  <c r="L22" i="24"/>
  <c r="F23" i="24"/>
  <c r="G23" i="24"/>
  <c r="H23" i="24"/>
  <c r="I23" i="24"/>
  <c r="J23" i="24"/>
  <c r="L23" i="24"/>
  <c r="F24" i="24"/>
  <c r="G24" i="24"/>
  <c r="H24" i="24"/>
  <c r="I24" i="24"/>
  <c r="J24" i="24"/>
  <c r="L24" i="24"/>
  <c r="F25" i="24"/>
  <c r="G25" i="24"/>
  <c r="H25" i="24"/>
  <c r="I25" i="24"/>
  <c r="J25" i="24"/>
  <c r="L25" i="24"/>
  <c r="F26" i="24"/>
  <c r="G26" i="24"/>
  <c r="H26" i="24"/>
  <c r="I26" i="24"/>
  <c r="J26" i="24"/>
  <c r="L26" i="24"/>
  <c r="L7" i="24"/>
  <c r="F7" i="24"/>
  <c r="G7" i="24"/>
  <c r="H7" i="24"/>
  <c r="I7" i="24"/>
  <c r="J7" i="24"/>
  <c r="E7" i="24"/>
  <c r="E26" i="23"/>
  <c r="E26" i="24" s="1"/>
  <c r="E25" i="23"/>
  <c r="E25" i="24" s="1"/>
  <c r="E24" i="23"/>
  <c r="E24" i="24" s="1"/>
  <c r="E23" i="23"/>
  <c r="E23" i="24" s="1"/>
  <c r="E22" i="23"/>
  <c r="E22" i="24" s="1"/>
  <c r="E21" i="23"/>
  <c r="E21" i="24" s="1"/>
  <c r="E20" i="23"/>
  <c r="E20" i="24" s="1"/>
  <c r="E19" i="23"/>
  <c r="E19" i="24" s="1"/>
  <c r="E18" i="23"/>
  <c r="E18" i="24" s="1"/>
  <c r="E17" i="23"/>
  <c r="E17" i="24" s="1"/>
  <c r="E16" i="23"/>
  <c r="E16" i="24" s="1"/>
  <c r="E15" i="23"/>
  <c r="E15" i="24" s="1"/>
  <c r="E14" i="23"/>
  <c r="E14" i="24" s="1"/>
  <c r="E13" i="23"/>
  <c r="E13" i="24" s="1"/>
  <c r="E12" i="23"/>
  <c r="E12" i="24" s="1"/>
  <c r="E11" i="23"/>
  <c r="E11" i="24" s="1"/>
  <c r="E10" i="23"/>
  <c r="E10" i="24" s="1"/>
  <c r="E9" i="23"/>
  <c r="E9" i="24" s="1"/>
  <c r="E8" i="23"/>
  <c r="E8" i="24" s="1"/>
  <c r="F8" i="20" l="1"/>
  <c r="G8" i="20"/>
  <c r="H8" i="20"/>
  <c r="I8" i="20"/>
  <c r="J8" i="20"/>
  <c r="L8" i="20"/>
  <c r="F9" i="20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L7" i="20"/>
  <c r="J7" i="20"/>
  <c r="I7" i="20"/>
  <c r="H7" i="20"/>
  <c r="G7" i="20"/>
  <c r="F7" i="20"/>
  <c r="E7" i="20"/>
  <c r="A8" i="20"/>
  <c r="B8" i="20"/>
  <c r="C8" i="20"/>
  <c r="D8" i="20"/>
  <c r="A9" i="20"/>
  <c r="B9" i="20"/>
  <c r="C9" i="20"/>
  <c r="D9" i="20"/>
  <c r="A10" i="20"/>
  <c r="B10" i="20"/>
  <c r="C10" i="20"/>
  <c r="D10" i="20"/>
  <c r="A11" i="20"/>
  <c r="B11" i="20"/>
  <c r="C11" i="20"/>
  <c r="D11" i="20"/>
  <c r="A12" i="20"/>
  <c r="B12" i="20"/>
  <c r="C12" i="20"/>
  <c r="D12" i="20"/>
  <c r="A13" i="20"/>
  <c r="B13" i="20"/>
  <c r="C13" i="20"/>
  <c r="D13" i="20"/>
  <c r="A14" i="20"/>
  <c r="B14" i="20"/>
  <c r="C14" i="20"/>
  <c r="D14" i="20"/>
  <c r="A15" i="20"/>
  <c r="B15" i="20"/>
  <c r="C15" i="20"/>
  <c r="D15" i="20"/>
  <c r="A16" i="20"/>
  <c r="B16" i="20"/>
  <c r="C16" i="20"/>
  <c r="D16" i="20"/>
  <c r="A17" i="20"/>
  <c r="B17" i="20"/>
  <c r="C17" i="20"/>
  <c r="D17" i="20"/>
  <c r="A18" i="20"/>
  <c r="B18" i="20"/>
  <c r="C18" i="20"/>
  <c r="D18" i="20"/>
  <c r="A19" i="20"/>
  <c r="B19" i="20"/>
  <c r="C19" i="20"/>
  <c r="D19" i="20"/>
  <c r="A20" i="20"/>
  <c r="B20" i="20"/>
  <c r="C20" i="20"/>
  <c r="D20" i="20"/>
  <c r="A21" i="20"/>
  <c r="B21" i="20"/>
  <c r="C21" i="20"/>
  <c r="D21" i="20"/>
  <c r="A22" i="20"/>
  <c r="B22" i="20"/>
  <c r="C22" i="20"/>
  <c r="D22" i="20"/>
  <c r="A23" i="20"/>
  <c r="B23" i="20"/>
  <c r="C23" i="20"/>
  <c r="D23" i="20"/>
  <c r="A24" i="20"/>
  <c r="B24" i="20"/>
  <c r="C24" i="20"/>
  <c r="D24" i="20"/>
  <c r="A25" i="20"/>
  <c r="B25" i="20"/>
  <c r="C25" i="20"/>
  <c r="D25" i="20"/>
  <c r="A26" i="20"/>
  <c r="B26" i="20"/>
  <c r="C26" i="20"/>
  <c r="D26" i="20"/>
  <c r="D7" i="20"/>
  <c r="C7" i="20"/>
  <c r="B7" i="20"/>
  <c r="A7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E8" i="19"/>
  <c r="E8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F34" i="11" l="1"/>
  <c r="G34" i="11"/>
  <c r="I7" i="4" l="1"/>
  <c r="A27" i="5" l="1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11" i="4" l="1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McMahon, Jean</author>
  </authors>
  <commentList>
    <comment ref="F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The NO3 value is NO3-NO2 combined</t>
        </r>
      </text>
    </comment>
    <comment ref="F8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McMahon, Jean</author>
  </authors>
  <commentList>
    <comment ref="J7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ND, reported as MDL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9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0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25" authorId="0">
      <text>
        <r>
          <rPr>
            <b/>
            <sz val="8"/>
            <color indexed="81"/>
            <rFont val="Tahoma"/>
            <family val="2"/>
          </rPr>
          <t>McMahon, Jean: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J31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31" authorId="0">
      <text>
        <r>
          <rPr>
            <b/>
            <sz val="8"/>
            <color indexed="81"/>
            <rFont val="Tahoma"/>
            <charset val="1"/>
          </rPr>
          <t>McMahon, Jean: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<sst xmlns="http://schemas.openxmlformats.org/spreadsheetml/2006/main" count="757" uniqueCount="228">
  <si>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</si>
  <si>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</si>
  <si>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</si>
  <si>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</si>
  <si>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</si>
  <si>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</si>
  <si>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</si>
  <si>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</si>
  <si>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</si>
  <si>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</si>
  <si>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</si>
  <si>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</si>
  <si>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</si>
  <si>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</si>
  <si>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</si>
  <si>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</si>
  <si>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</si>
  <si>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</si>
  <si>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</si>
  <si>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</si>
  <si>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</si>
  <si>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</si>
  <si>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</si>
  <si>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</si>
  <si>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</si>
  <si>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</si>
  <si>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</si>
  <si>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</si>
  <si>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</si>
  <si>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</si>
  <si>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</si>
  <si>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</si>
  <si>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</si>
  <si>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</si>
  <si>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</si>
  <si>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</si>
  <si>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</si>
  <si>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</si>
  <si>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</si>
  <si>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</si>
  <si>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</si>
  <si>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</si>
  <si>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</si>
  <si>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</si>
  <si>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</si>
  <si>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</si>
  <si>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</si>
  <si>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</si>
  <si>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</si>
  <si>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</si>
  <si>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</si>
  <si>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</si>
  <si>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</si>
  <si>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</si>
  <si>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</si>
  <si>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</si>
  <si>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</si>
  <si>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</si>
  <si>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</si>
  <si>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</si>
  <si>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</si>
  <si>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</si>
  <si>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</si>
  <si>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</si>
  <si>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</si>
  <si>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</si>
  <si>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</si>
  <si>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</si>
  <si>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</si>
  <si>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</si>
  <si>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</si>
  <si>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</si>
  <si>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</si>
  <si>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</si>
  <si>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</si>
  <si>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</si>
  <si>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</si>
  <si>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</si>
  <si>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</si>
  <si>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</si>
  <si>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</si>
  <si>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</si>
  <si>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</si>
  <si>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</si>
  <si>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</si>
  <si>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</si>
  <si>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</si>
  <si>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</si>
  <si>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</si>
  <si>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</si>
  <si>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</si>
  <si>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</si>
  <si>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</si>
  <si>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</si>
  <si>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</si>
  <si>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</si>
  <si>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</si>
  <si>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</si>
  <si>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</si>
  <si>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</si>
  <si>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</si>
  <si>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</si>
  <si>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</si>
  <si>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</si>
  <si>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</si>
  <si>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</si>
  <si>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</si>
  <si>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</si>
  <si>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</si>
  <si>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</si>
  <si>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</si>
  <si>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</si>
  <si>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</si>
  <si>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</si>
  <si>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</si>
  <si>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</si>
  <si>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</si>
  <si>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</si>
  <si>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</si>
  <si>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</si>
  <si>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</si>
  <si>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</si>
  <si>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</si>
  <si>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</si>
  <si>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</si>
  <si>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</si>
  <si>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</si>
  <si>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</si>
  <si>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</si>
  <si>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</si>
  <si>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</si>
  <si>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</si>
  <si>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</si>
  <si>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</si>
  <si>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</si>
  <si>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</si>
  <si>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</si>
  <si>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</si>
  <si>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</si>
  <si>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</si>
  <si>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</si>
  <si>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</si>
  <si>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</si>
  <si>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</si>
  <si>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</si>
  <si>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</si>
  <si>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</si>
  <si>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</si>
  <si>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</si>
  <si>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</si>
  <si>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</si>
  <si>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</si>
  <si>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</si>
  <si>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</si>
  <si>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</si>
  <si>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</si>
  <si>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</si>
  <si>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</si>
  <si>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</si>
  <si>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</si>
  <si>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</si>
  <si>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</si>
  <si>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</si>
  <si>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</si>
  <si>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</si>
  <si>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</si>
  <si>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</si>
  <si>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</si>
  <si>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</si>
  <si>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</si>
  <si>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</si>
  <si>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</si>
  <si>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</si>
  <si>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</si>
  <si>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</si>
  <si>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</si>
  <si>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</si>
  <si>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</si>
  <si>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</si>
  <si>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</si>
  <si>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</si>
  <si>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</si>
  <si>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</si>
  <si>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</si>
  <si>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</si>
  <si>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</si>
  <si>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</si>
  <si>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</si>
  <si>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</si>
  <si>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</si>
  <si>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</si>
  <si>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</si>
  <si>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</si>
  <si>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</si>
  <si>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</si>
  <si>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</si>
  <si>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</si>
  <si>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</si>
  <si>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</si>
  <si>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</si>
  <si>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Agency Name</t>
  </si>
  <si>
    <t>Contact person name, title, phone number, email address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</si>
  <si>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</si>
  <si>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</si>
  <si>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</si>
  <si>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</si>
  <si>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</si>
  <si>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</si>
  <si>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Q3 2012</t>
  </si>
  <si>
    <t>Q4 2012</t>
  </si>
  <si>
    <t>Q1 2013</t>
  </si>
  <si>
    <t>Q2 2013</t>
  </si>
  <si>
    <t>N</t>
  </si>
  <si>
    <t>y</t>
  </si>
  <si>
    <t>2012 dry</t>
  </si>
  <si>
    <t>2012-13 wet</t>
  </si>
  <si>
    <t>Dry 2012</t>
  </si>
  <si>
    <t>Wet 2012-13</t>
  </si>
  <si>
    <t>NA</t>
  </si>
  <si>
    <t xml:space="preserve"> </t>
  </si>
  <si>
    <t>West County Agency</t>
  </si>
  <si>
    <t>E. J. Shalaby/Agency Manager/(510)222-6700/eshalaby@wcwd.org   Steve Linsley/Environ. Compliance Supervisor/(510)237-6603/slinsley@wcwd.org</t>
  </si>
  <si>
    <t>West County Agency  (West County Wastewater District)</t>
  </si>
  <si>
    <t>West County Agency     (City of Richmond)</t>
  </si>
  <si>
    <t>E. J. Shalaby/Agency Manager/(510)222-6700/eshalaby@wcwd.org  Jean McMahon/ Sr. Lab. Tech./(510)412-2001/jean.mcmahon@veoliawaterna.com</t>
  </si>
  <si>
    <t>West County Agency (City of Richmond)</t>
  </si>
  <si>
    <t>May 1-Oct 31, 2012</t>
  </si>
  <si>
    <t>2012 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</si>
</sst>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4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28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34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34" xfId="0" applyNumberFormat="1" applyFont="1" applyFill="1" applyBorder="1"/>
    <xf numFmtId="0" fontId="2" fillId="0" borderId="34" xfId="0" applyNumberFormat="1" applyFont="1" applyBorder="1"/>
    <xf numFmtId="0" fontId="2" fillId="0" borderId="34" xfId="0" applyNumberFormat="1" applyFont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9" xfId="0" applyNumberFormat="1" applyFont="1" applyFill="1" applyBorder="1"/>
    <xf numFmtId="0" fontId="2" fillId="4" borderId="29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7" borderId="6" xfId="0" applyFont="1" applyFill="1" applyBorder="1" applyAlignment="1"/>
    <xf numFmtId="0" fontId="0" fillId="5" borderId="4" xfId="0" applyFill="1" applyBorder="1"/>
    <xf numFmtId="0" fontId="0" fillId="5" borderId="5" xfId="0" applyFill="1" applyBorder="1"/>
    <xf numFmtId="0" fontId="0" fillId="5" borderId="1" xfId="0" applyFill="1" applyBorder="1"/>
    <xf numFmtId="0" fontId="0" fillId="5" borderId="7" xfId="0" applyFill="1" applyBorder="1"/>
    <xf numFmtId="0" fontId="32" fillId="7" borderId="6" xfId="0" applyFont="1" applyFill="1" applyBorder="1" applyAlignment="1"/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2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ean%20My%20Documents/Nutrients%202012%202014/West%20County%20Agency%20Nutrient%2013267%20Data%20Updated%20April%202013%20_Multiple%20influent%20with%20common%20ou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Requirement Summary"/>
      <sheetName val=" Inf Conc (WCWD)"/>
      <sheetName val="Inf Load (WCWD)"/>
      <sheetName val=" Inf Conc (COR)"/>
      <sheetName val="Inf Load (COR)"/>
      <sheetName val=" Inf Conc (Flow Wt. Avg.)"/>
      <sheetName val="Inf Load (Flow Wt. Avg.)"/>
      <sheetName val="extra a"/>
      <sheetName val="extra a1"/>
      <sheetName val="Eff Conc."/>
      <sheetName val="Eff Loads"/>
      <sheetName val=" Inf QAQC MLs (WCWD)"/>
      <sheetName val=" Inf QAQC MLs  (COR)"/>
      <sheetName val=" Inf QAQC MLs  (3)"/>
      <sheetName val=" Inf QAQC MLs  (4)"/>
      <sheetName val="Eff QAQC ML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Contact person name, title, phone number, email address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13" zoomScale="90" zoomScaleNormal="90" workbookViewId="0">
      <selection activeCell="J5" sqref="J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9" customFormat="1" x14ac:dyDescent="0.25"/>
    <row r="2" spans="1:13" s="109" customFormat="1" x14ac:dyDescent="0.25">
      <c r="B2" s="57"/>
    </row>
    <row r="3" spans="1:13" s="109" customFormat="1" ht="21" x14ac:dyDescent="0.35">
      <c r="B3" s="184" t="s">
        <v>113</v>
      </c>
      <c r="C3" s="49"/>
      <c r="D3" s="49"/>
      <c r="E3" s="49"/>
      <c r="F3" s="49"/>
      <c r="G3" s="49"/>
    </row>
    <row r="4" spans="1:13" ht="21" x14ac:dyDescent="0.35">
      <c r="B4" s="184" t="s">
        <v>116</v>
      </c>
      <c r="C4" s="49"/>
      <c r="D4" s="49"/>
      <c r="E4" s="49"/>
      <c r="F4" s="49"/>
      <c r="G4" s="49"/>
    </row>
    <row r="5" spans="1:13" s="109" customFormat="1" x14ac:dyDescent="0.25">
      <c r="B5" s="57"/>
    </row>
    <row r="6" spans="1:13" s="109" customFormat="1" x14ac:dyDescent="0.25"/>
    <row r="7" spans="1:13" s="109" customFormat="1" ht="15.75" thickBot="1" x14ac:dyDescent="0.3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 x14ac:dyDescent="0.25">
      <c r="A8" s="65" t="s">
        <v>61</v>
      </c>
      <c r="B8" s="24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09" customFormat="1" x14ac:dyDescent="0.25">
      <c r="A13" s="65" t="s">
        <v>178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09" customFormat="1" x14ac:dyDescent="0.25">
      <c r="A14" s="63" t="s">
        <v>205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09" customFormat="1" x14ac:dyDescent="0.25">
      <c r="A15" s="63" t="s">
        <v>202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09" customFormat="1" x14ac:dyDescent="0.25">
      <c r="A16" s="63" t="s">
        <v>203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204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42"/>
      <c r="C19" s="242"/>
      <c r="D19" s="242"/>
      <c r="E19" s="242"/>
      <c r="F19" s="242"/>
      <c r="G19" s="242"/>
      <c r="H19" s="242"/>
      <c r="I19" s="45"/>
      <c r="J19" s="45"/>
      <c r="K19" s="45"/>
      <c r="L19" s="64"/>
      <c r="M19" s="112"/>
      <c r="N19" s="112"/>
    </row>
    <row r="20" spans="1:14" x14ac:dyDescent="0.25">
      <c r="A20" s="63" t="s">
        <v>145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2"/>
      <c r="N20" s="112"/>
    </row>
    <row r="21" spans="1:14" x14ac:dyDescent="0.25">
      <c r="A21" s="63" t="s">
        <v>206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2"/>
      <c r="N21" s="112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2"/>
      <c r="N22" s="112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2"/>
      <c r="N23" s="112"/>
    </row>
    <row r="24" spans="1:14" x14ac:dyDescent="0.25">
      <c r="A24" s="63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2"/>
      <c r="N24" s="112"/>
    </row>
    <row r="25" spans="1:14" s="109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2"/>
      <c r="N25" s="112"/>
    </row>
    <row r="26" spans="1:14" x14ac:dyDescent="0.25">
      <c r="A26" s="168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2"/>
      <c r="N26" s="112"/>
    </row>
    <row r="27" spans="1:14" s="121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2"/>
      <c r="N27" s="112"/>
    </row>
    <row r="28" spans="1:14" s="109" customFormat="1" x14ac:dyDescent="0.25">
      <c r="A28" s="65" t="s">
        <v>142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09" customFormat="1" x14ac:dyDescent="0.25">
      <c r="A30" s="63" t="s">
        <v>179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68" t="s">
        <v>154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09" customFormat="1" x14ac:dyDescent="0.25">
      <c r="A36" s="63" t="s">
        <v>140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09" customFormat="1" x14ac:dyDescent="0.25">
      <c r="A40" s="65" t="s">
        <v>121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3" t="s">
        <v>139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3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4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4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4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4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4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4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4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4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4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5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D16" sqref="D16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6.28515625" style="109" customWidth="1"/>
    <col min="13" max="17" width="9.140625" style="109"/>
    <col min="18" max="18" width="11.42578125" style="109" customWidth="1"/>
    <col min="19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tr">
        <f>'Extra conc.'!A2</f>
        <v>Agency Name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'Extra conc.'!A3</f>
        <v>Contact person name, title, phone number, email address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4" t="s">
        <v>13</v>
      </c>
      <c r="D5" s="365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>
        <f>'Extra conc.'!A7</f>
        <v>0</v>
      </c>
      <c r="B7" s="27">
        <f>'Extra conc.'!B7</f>
        <v>0</v>
      </c>
      <c r="C7" s="125">
        <f>'Extra conc.'!C7</f>
        <v>0</v>
      </c>
      <c r="D7" s="125">
        <f>'Extra conc.'!D7</f>
        <v>0</v>
      </c>
      <c r="E7" s="152" t="str">
        <f>IF(OR('Extra conc.'!E7="",'Extra conc.'!E7=0)," ",'Extra conc.'!$C7*'Extra conc.'!E7*3.78)</f>
        <v xml:space="preserve"> </v>
      </c>
      <c r="F7" s="152" t="str">
        <f>IF(OR('Extra conc.'!F7="",'Extra conc.'!F7=0)," ",'Extra conc.'!$C7*'Extra conc.'!F7*3.78)</f>
        <v xml:space="preserve"> </v>
      </c>
      <c r="G7" s="152" t="str">
        <f>IF(OR('Extra conc.'!G7="",'Extra conc.'!G7=0)," ",'Extra conc.'!$C7*'Extra conc.'!G7*3.78)</f>
        <v xml:space="preserve"> </v>
      </c>
      <c r="H7" s="152" t="str">
        <f>IF(OR('Extra conc.'!H7="",'Extra conc.'!H7=0)," ",'Extra conc.'!$C7*'Extra conc.'!H7*3.78)</f>
        <v xml:space="preserve"> </v>
      </c>
      <c r="I7" s="152" t="str">
        <f>IF(OR('Extra conc.'!I7="",'Extra conc.'!I7=0)," ",'Extra conc.'!$C7*'Extra conc.'!I7*3.78)</f>
        <v xml:space="preserve"> </v>
      </c>
      <c r="J7" s="152" t="str">
        <f>IF(OR('Extra conc.'!J7="",'Extra conc.'!J7=0)," ",'Extra conc.'!$C7*'Extra conc.'!J7*3.78)</f>
        <v xml:space="preserve"> </v>
      </c>
      <c r="K7" s="152" t="str">
        <f>IF(OR('Extra conc.'!K7="",'Extra conc.'!K7=0)," ",'Extra conc.'!$D7*'Extra conc.'!K7*3.78)</f>
        <v xml:space="preserve"> </v>
      </c>
      <c r="L7" s="152" t="str">
        <f>IF(OR('Extra conc.'!L7="",'Extra conc.'!L7=0)," ",'Extra conc.'!$C7*'Extra conc.'!L7*3.78)</f>
        <v xml:space="preserve"> </v>
      </c>
    </row>
    <row r="8" spans="1:13" x14ac:dyDescent="0.25">
      <c r="A8" s="125">
        <f>'Extra conc.'!A8</f>
        <v>0</v>
      </c>
      <c r="B8" s="27">
        <f>'Extra conc.'!B8</f>
        <v>0</v>
      </c>
      <c r="C8" s="125">
        <f>'Extra conc.'!C8</f>
        <v>0</v>
      </c>
      <c r="D8" s="125">
        <f>'Extra conc.'!D8</f>
        <v>0</v>
      </c>
      <c r="E8" s="152" t="str">
        <f>IF(OR('Extra conc.'!E8="",'Extra conc.'!E8=0)," ",'Extra conc.'!$C8*'Extra conc.'!E8*3.78)</f>
        <v xml:space="preserve"> </v>
      </c>
      <c r="F8" s="152" t="str">
        <f>IF(OR('Extra conc.'!F8="",'Extra conc.'!F8=0)," ",'Extra conc.'!$C8*'Extra conc.'!F8*3.78)</f>
        <v xml:space="preserve"> </v>
      </c>
      <c r="G8" s="152" t="str">
        <f>IF(OR('Extra conc.'!G8="",'Extra conc.'!G8=0)," ",'Extra conc.'!$C8*'Extra conc.'!G8*3.78)</f>
        <v xml:space="preserve"> </v>
      </c>
      <c r="H8" s="152" t="str">
        <f>IF(OR('Extra conc.'!H8="",'Extra conc.'!H8=0)," ",'Extra conc.'!$C8*'Extra conc.'!H8*3.78)</f>
        <v xml:space="preserve"> </v>
      </c>
      <c r="I8" s="152" t="str">
        <f>IF(OR('Extra conc.'!I8="",'Extra conc.'!I8=0)," ",'Extra conc.'!$C8*'Extra conc.'!I8*3.78)</f>
        <v xml:space="preserve"> </v>
      </c>
      <c r="J8" s="152" t="str">
        <f>IF(OR('Extra conc.'!J8="",'Extra conc.'!J8=0)," ",'Extra conc.'!$C8*'Extra conc.'!J8*3.78)</f>
        <v xml:space="preserve"> </v>
      </c>
      <c r="K8" s="152" t="str">
        <f>IF(OR('Extra conc.'!K8="",'Extra conc.'!K8=0)," ",'Extra conc.'!$D8*'Extra conc.'!K8*3.78)</f>
        <v xml:space="preserve"> </v>
      </c>
      <c r="L8" s="152" t="str">
        <f>IF(OR('Extra conc.'!L8="",'Extra conc.'!L8=0)," ",'Extra conc.'!$C8*'Extra conc.'!L8*3.78)</f>
        <v xml:space="preserve"> </v>
      </c>
    </row>
    <row r="9" spans="1:13" x14ac:dyDescent="0.25">
      <c r="A9" s="125">
        <f>'Extra conc.'!A9</f>
        <v>0</v>
      </c>
      <c r="B9" s="27">
        <f>'Extra conc.'!B9</f>
        <v>0</v>
      </c>
      <c r="C9" s="125">
        <f>'Extra conc.'!C9</f>
        <v>0</v>
      </c>
      <c r="D9" s="125">
        <f>'Extra conc.'!D9</f>
        <v>0</v>
      </c>
      <c r="E9" s="152" t="str">
        <f>IF(OR('Extra conc.'!E9="",'Extra conc.'!E9=0)," ",'Extra conc.'!$C9*'Extra conc.'!E9*3.78)</f>
        <v xml:space="preserve"> </v>
      </c>
      <c r="F9" s="152" t="str">
        <f>IF(OR('Extra conc.'!F9="",'Extra conc.'!F9=0)," ",'Extra conc.'!$C9*'Extra conc.'!F9*3.78)</f>
        <v xml:space="preserve"> </v>
      </c>
      <c r="G9" s="152" t="str">
        <f>IF(OR('Extra conc.'!G9="",'Extra conc.'!G9=0)," ",'Extra conc.'!$C9*'Extra conc.'!G9*3.78)</f>
        <v xml:space="preserve"> </v>
      </c>
      <c r="H9" s="152" t="str">
        <f>IF(OR('Extra conc.'!H9="",'Extra conc.'!H9=0)," ",'Extra conc.'!$C9*'Extra conc.'!H9*3.78)</f>
        <v xml:space="preserve"> </v>
      </c>
      <c r="I9" s="152" t="str">
        <f>IF(OR('Extra conc.'!I9="",'Extra conc.'!I9=0)," ",'Extra conc.'!$C9*'Extra conc.'!I9*3.78)</f>
        <v xml:space="preserve"> </v>
      </c>
      <c r="J9" s="152" t="str">
        <f>IF(OR('Extra conc.'!J9="",'Extra conc.'!J9=0)," ",'Extra conc.'!$C9*'Extra conc.'!J9*3.78)</f>
        <v xml:space="preserve"> </v>
      </c>
      <c r="K9" s="152" t="str">
        <f>IF(OR('Extra conc.'!K9="",'Extra conc.'!K9=0)," ",'Extra conc.'!$D9*'Extra conc.'!K9*3.78)</f>
        <v xml:space="preserve"> </v>
      </c>
      <c r="L9" s="152" t="str">
        <f>IF(OR('Extra conc.'!L9="",'Extra conc.'!L9=0)," ",'Extra conc.'!$C9*'Extra conc.'!L9*3.78)</f>
        <v xml:space="preserve"> </v>
      </c>
    </row>
    <row r="10" spans="1:13" x14ac:dyDescent="0.25">
      <c r="A10" s="125">
        <f>'Extra conc.'!A10</f>
        <v>0</v>
      </c>
      <c r="B10" s="27">
        <f>'Extra conc.'!B10</f>
        <v>0</v>
      </c>
      <c r="C10" s="125">
        <f>'Extra conc.'!C10</f>
        <v>0</v>
      </c>
      <c r="D10" s="125">
        <f>'Extra conc.'!D10</f>
        <v>0</v>
      </c>
      <c r="E10" s="152" t="str">
        <f>IF(OR('Extra conc.'!E10="",'Extra conc.'!E10=0)," ",'Extra conc.'!$C10*'Extra conc.'!E10*3.78)</f>
        <v xml:space="preserve"> </v>
      </c>
      <c r="F10" s="152" t="str">
        <f>IF(OR('Extra conc.'!F10="",'Extra conc.'!F10=0)," ",'Extra conc.'!$C10*'Extra conc.'!F10*3.78)</f>
        <v xml:space="preserve"> </v>
      </c>
      <c r="G10" s="152" t="str">
        <f>IF(OR('Extra conc.'!G10="",'Extra conc.'!G10=0)," ",'Extra conc.'!$C10*'Extra conc.'!G10*3.78)</f>
        <v xml:space="preserve"> </v>
      </c>
      <c r="H10" s="152" t="str">
        <f>IF(OR('Extra conc.'!H10="",'Extra conc.'!H10=0)," ",'Extra conc.'!$C10*'Extra conc.'!H10*3.78)</f>
        <v xml:space="preserve"> </v>
      </c>
      <c r="I10" s="152" t="str">
        <f>IF(OR('Extra conc.'!I10="",'Extra conc.'!I10=0)," ",'Extra conc.'!$C10*'Extra conc.'!I10*3.78)</f>
        <v xml:space="preserve"> </v>
      </c>
      <c r="J10" s="152" t="str">
        <f>IF(OR('Extra conc.'!J10="",'Extra conc.'!J10=0)," ",'Extra conc.'!$C10*'Extra conc.'!J10*3.78)</f>
        <v xml:space="preserve"> </v>
      </c>
      <c r="K10" s="152" t="str">
        <f>IF(OR('Extra conc.'!K10="",'Extra conc.'!K10=0)," ",'Extra conc.'!$D10*'Extra conc.'!K10*3.78)</f>
        <v xml:space="preserve"> </v>
      </c>
      <c r="L10" s="152" t="str">
        <f>IF(OR('Extra conc.'!L10="",'Extra conc.'!L10=0)," ",'Extra conc.'!$C10*'Extra conc.'!L10*3.78)</f>
        <v xml:space="preserve"> </v>
      </c>
    </row>
    <row r="11" spans="1:13" x14ac:dyDescent="0.25">
      <c r="A11" s="125">
        <f>'Extra conc.'!A11</f>
        <v>0</v>
      </c>
      <c r="B11" s="27">
        <f>'Extra conc.'!B11</f>
        <v>0</v>
      </c>
      <c r="C11" s="125">
        <f>'Extra conc.'!C11</f>
        <v>0</v>
      </c>
      <c r="D11" s="125">
        <f>'Extra conc.'!D11</f>
        <v>0</v>
      </c>
      <c r="E11" s="152" t="str">
        <f>IF(OR('Extra conc.'!E11="",'Extra conc.'!E11=0)," ",'Extra conc.'!$C11*'Extra conc.'!E11*3.78)</f>
        <v xml:space="preserve"> </v>
      </c>
      <c r="F11" s="152" t="str">
        <f>IF(OR('Extra conc.'!F11="",'Extra conc.'!F11=0)," ",'Extra conc.'!$C11*'Extra conc.'!F11*3.78)</f>
        <v xml:space="preserve"> </v>
      </c>
      <c r="G11" s="152" t="str">
        <f>IF(OR('Extra conc.'!G11="",'Extra conc.'!G11=0)," ",'Extra conc.'!$C11*'Extra conc.'!G11*3.78)</f>
        <v xml:space="preserve"> </v>
      </c>
      <c r="H11" s="152" t="str">
        <f>IF(OR('Extra conc.'!H11="",'Extra conc.'!H11=0)," ",'Extra conc.'!$C11*'Extra conc.'!H11*3.78)</f>
        <v xml:space="preserve"> </v>
      </c>
      <c r="I11" s="152" t="str">
        <f>IF(OR('Extra conc.'!I11="",'Extra conc.'!I11=0)," ",'Extra conc.'!$C11*'Extra conc.'!I11*3.78)</f>
        <v xml:space="preserve"> </v>
      </c>
      <c r="J11" s="152" t="str">
        <f>IF(OR('Extra conc.'!J11="",'Extra conc.'!J11=0)," ",'Extra conc.'!$C11*'Extra conc.'!J11*3.78)</f>
        <v xml:space="preserve"> </v>
      </c>
      <c r="K11" s="152" t="str">
        <f>IF(OR('Extra conc.'!K11="",'Extra conc.'!K11=0)," ",'Extra conc.'!$D11*'Extra conc.'!K11*3.78)</f>
        <v xml:space="preserve"> </v>
      </c>
      <c r="L11" s="152" t="str">
        <f>IF(OR('Extra conc.'!L11="",'Extra conc.'!L11=0)," ",'Extra conc.'!$C11*'Extra conc.'!L11*3.78)</f>
        <v xml:space="preserve"> </v>
      </c>
    </row>
    <row r="12" spans="1:13" x14ac:dyDescent="0.25">
      <c r="A12" s="125">
        <f>'Extra conc.'!A12</f>
        <v>0</v>
      </c>
      <c r="B12" s="27">
        <f>'Extra conc.'!B12</f>
        <v>0</v>
      </c>
      <c r="C12" s="125">
        <f>'Extra conc.'!C12</f>
        <v>0</v>
      </c>
      <c r="D12" s="125">
        <f>'Extra conc.'!D12</f>
        <v>0</v>
      </c>
      <c r="E12" s="152" t="str">
        <f>IF(OR('Extra conc.'!E12="",'Extra conc.'!E12=0)," ",'Extra conc.'!$C12*'Extra conc.'!E12*3.78)</f>
        <v xml:space="preserve"> </v>
      </c>
      <c r="F12" s="152" t="str">
        <f>IF(OR('Extra conc.'!F12="",'Extra conc.'!F12=0)," ",'Extra conc.'!$C12*'Extra conc.'!F12*3.78)</f>
        <v xml:space="preserve"> </v>
      </c>
      <c r="G12" s="152" t="str">
        <f>IF(OR('Extra conc.'!G12="",'Extra conc.'!G12=0)," ",'Extra conc.'!$C12*'Extra conc.'!G12*3.78)</f>
        <v xml:space="preserve"> </v>
      </c>
      <c r="H12" s="152" t="str">
        <f>IF(OR('Extra conc.'!H12="",'Extra conc.'!H12=0)," ",'Extra conc.'!$C12*'Extra conc.'!H12*3.78)</f>
        <v xml:space="preserve"> </v>
      </c>
      <c r="I12" s="152" t="str">
        <f>IF(OR('Extra conc.'!I12="",'Extra conc.'!I12=0)," ",'Extra conc.'!$C12*'Extra conc.'!I12*3.78)</f>
        <v xml:space="preserve"> </v>
      </c>
      <c r="J12" s="152" t="str">
        <f>IF(OR('Extra conc.'!J12="",'Extra conc.'!J12=0)," ",'Extra conc.'!$C12*'Extra conc.'!J12*3.78)</f>
        <v xml:space="preserve"> </v>
      </c>
      <c r="K12" s="152" t="str">
        <f>IF(OR('Extra conc.'!K12="",'Extra conc.'!K12=0)," ",'Extra conc.'!$D12*'Extra conc.'!K12*3.78)</f>
        <v xml:space="preserve"> </v>
      </c>
      <c r="L12" s="152" t="str">
        <f>IF(OR('Extra conc.'!L12="",'Extra conc.'!L12=0)," ",'Extra conc.'!$C12*'Extra conc.'!L12*3.78)</f>
        <v xml:space="preserve"> </v>
      </c>
    </row>
    <row r="13" spans="1:13" x14ac:dyDescent="0.25">
      <c r="A13" s="125">
        <f>'Extra conc.'!A13</f>
        <v>0</v>
      </c>
      <c r="B13" s="27">
        <f>'Extra conc.'!B13</f>
        <v>0</v>
      </c>
      <c r="C13" s="125">
        <f>'Extra conc.'!C13</f>
        <v>0</v>
      </c>
      <c r="D13" s="125">
        <f>'Extra conc.'!D13</f>
        <v>0</v>
      </c>
      <c r="E13" s="152" t="str">
        <f>IF(OR('Extra conc.'!E13="",'Extra conc.'!E13=0)," ",'Extra conc.'!$C13*'Extra conc.'!E13*3.78)</f>
        <v xml:space="preserve"> </v>
      </c>
      <c r="F13" s="152" t="str">
        <f>IF(OR('Extra conc.'!F13="",'Extra conc.'!F13=0)," ",'Extra conc.'!$C13*'Extra conc.'!F13*3.78)</f>
        <v xml:space="preserve"> </v>
      </c>
      <c r="G13" s="152" t="str">
        <f>IF(OR('Extra conc.'!G13="",'Extra conc.'!G13=0)," ",'Extra conc.'!$C13*'Extra conc.'!G13*3.78)</f>
        <v xml:space="preserve"> </v>
      </c>
      <c r="H13" s="152" t="str">
        <f>IF(OR('Extra conc.'!H13="",'Extra conc.'!H13=0)," ",'Extra conc.'!$C13*'Extra conc.'!H13*3.78)</f>
        <v xml:space="preserve"> </v>
      </c>
      <c r="I13" s="152" t="str">
        <f>IF(OR('Extra conc.'!I13="",'Extra conc.'!I13=0)," ",'Extra conc.'!$C13*'Extra conc.'!I13*3.78)</f>
        <v xml:space="preserve"> </v>
      </c>
      <c r="J13" s="152" t="str">
        <f>IF(OR('Extra conc.'!J13="",'Extra conc.'!J13=0)," ",'Extra conc.'!$C13*'Extra conc.'!J13*3.78)</f>
        <v xml:space="preserve"> </v>
      </c>
      <c r="K13" s="152" t="str">
        <f>IF(OR('Extra conc.'!K13="",'Extra conc.'!K13=0)," ",'Extra conc.'!$D13*'Extra conc.'!K13*3.78)</f>
        <v xml:space="preserve"> </v>
      </c>
      <c r="L13" s="152" t="str">
        <f>IF(OR('Extra conc.'!L13="",'Extra conc.'!L13=0)," ",'Extra conc.'!$C13*'Extra conc.'!L13*3.78)</f>
        <v xml:space="preserve"> </v>
      </c>
    </row>
    <row r="14" spans="1:13" x14ac:dyDescent="0.25">
      <c r="A14" s="125">
        <f>'Extra conc.'!A14</f>
        <v>0</v>
      </c>
      <c r="B14" s="27">
        <f>'Extra conc.'!B14</f>
        <v>0</v>
      </c>
      <c r="C14" s="125">
        <f>'Extra conc.'!C14</f>
        <v>0</v>
      </c>
      <c r="D14" s="125">
        <f>'Extra conc.'!D14</f>
        <v>0</v>
      </c>
      <c r="E14" s="152" t="str">
        <f>IF(OR('Extra conc.'!E14="",'Extra conc.'!E14=0)," ",'Extra conc.'!$C14*'Extra conc.'!E14*3.78)</f>
        <v xml:space="preserve"> </v>
      </c>
      <c r="F14" s="152" t="str">
        <f>IF(OR('Extra conc.'!F14="",'Extra conc.'!F14=0)," ",'Extra conc.'!$C14*'Extra conc.'!F14*3.78)</f>
        <v xml:space="preserve"> </v>
      </c>
      <c r="G14" s="152" t="str">
        <f>IF(OR('Extra conc.'!G14="",'Extra conc.'!G14=0)," ",'Extra conc.'!$C14*'Extra conc.'!G14*3.78)</f>
        <v xml:space="preserve"> </v>
      </c>
      <c r="H14" s="152" t="str">
        <f>IF(OR('Extra conc.'!H14="",'Extra conc.'!H14=0)," ",'Extra conc.'!$C14*'Extra conc.'!H14*3.78)</f>
        <v xml:space="preserve"> </v>
      </c>
      <c r="I14" s="152" t="str">
        <f>IF(OR('Extra conc.'!I14="",'Extra conc.'!I14=0)," ",'Extra conc.'!$C14*'Extra conc.'!I14*3.78)</f>
        <v xml:space="preserve"> </v>
      </c>
      <c r="J14" s="152" t="str">
        <f>IF(OR('Extra conc.'!J14="",'Extra conc.'!J14=0)," ",'Extra conc.'!$C14*'Extra conc.'!J14*3.78)</f>
        <v xml:space="preserve"> </v>
      </c>
      <c r="K14" s="152" t="str">
        <f>IF(OR('Extra conc.'!K14="",'Extra conc.'!K14=0)," ",'Extra conc.'!$D14*'Extra conc.'!K14*3.78)</f>
        <v xml:space="preserve"> </v>
      </c>
      <c r="L14" s="152" t="str">
        <f>IF(OR('Extra conc.'!L14="",'Extra conc.'!L14=0)," ",'Extra conc.'!$C14*'Extra conc.'!L14*3.78)</f>
        <v xml:space="preserve"> </v>
      </c>
    </row>
    <row r="15" spans="1:13" x14ac:dyDescent="0.25">
      <c r="A15" s="125">
        <f>'Extra conc.'!A15</f>
        <v>0</v>
      </c>
      <c r="B15" s="27">
        <f>'Extra conc.'!B15</f>
        <v>0</v>
      </c>
      <c r="C15" s="125">
        <f>'Extra conc.'!C15</f>
        <v>0</v>
      </c>
      <c r="D15" s="125">
        <f>'Extra conc.'!D15</f>
        <v>0</v>
      </c>
      <c r="E15" s="152" t="str">
        <f>IF(OR('Extra conc.'!E15="",'Extra conc.'!E15=0)," ",'Extra conc.'!$C15*'Extra conc.'!E15*3.78)</f>
        <v xml:space="preserve"> </v>
      </c>
      <c r="F15" s="152" t="str">
        <f>IF(OR('Extra conc.'!F15="",'Extra conc.'!F15=0)," ",'Extra conc.'!$C15*'Extra conc.'!F15*3.78)</f>
        <v xml:space="preserve"> </v>
      </c>
      <c r="G15" s="152" t="str">
        <f>IF(OR('Extra conc.'!G15="",'Extra conc.'!G15=0)," ",'Extra conc.'!$C15*'Extra conc.'!G15*3.78)</f>
        <v xml:space="preserve"> </v>
      </c>
      <c r="H15" s="152" t="str">
        <f>IF(OR('Extra conc.'!H15="",'Extra conc.'!H15=0)," ",'Extra conc.'!$C15*'Extra conc.'!H15*3.78)</f>
        <v xml:space="preserve"> </v>
      </c>
      <c r="I15" s="152" t="str">
        <f>IF(OR('Extra conc.'!I15="",'Extra conc.'!I15=0)," ",'Extra conc.'!$C15*'Extra conc.'!I15*3.78)</f>
        <v xml:space="preserve"> </v>
      </c>
      <c r="J15" s="152" t="str">
        <f>IF(OR('Extra conc.'!J15="",'Extra conc.'!J15=0)," ",'Extra conc.'!$C15*'Extra conc.'!J15*3.78)</f>
        <v xml:space="preserve"> </v>
      </c>
      <c r="K15" s="152" t="str">
        <f>IF(OR('Extra conc.'!K15="",'Extra conc.'!K15=0)," ",'Extra conc.'!$D15*'Extra conc.'!K15*3.78)</f>
        <v xml:space="preserve"> </v>
      </c>
      <c r="L15" s="152" t="str">
        <f>IF(OR('Extra conc.'!L15="",'Extra conc.'!L15=0)," ",'Extra conc.'!$C15*'Extra conc.'!L15*3.78)</f>
        <v xml:space="preserve"> </v>
      </c>
    </row>
    <row r="16" spans="1:13" x14ac:dyDescent="0.25">
      <c r="A16" s="125">
        <f>'Extra conc.'!A16</f>
        <v>0</v>
      </c>
      <c r="B16" s="27">
        <f>'Extra conc.'!B16</f>
        <v>0</v>
      </c>
      <c r="C16" s="125">
        <f>'Extra conc.'!C16</f>
        <v>0</v>
      </c>
      <c r="D16" s="125">
        <f>'Extra conc.'!D16</f>
        <v>0</v>
      </c>
      <c r="E16" s="152" t="str">
        <f>IF(OR('Extra conc.'!E16="",'Extra conc.'!E16=0)," ",'Extra conc.'!$C16*'Extra conc.'!E16*3.78)</f>
        <v xml:space="preserve"> </v>
      </c>
      <c r="F16" s="152" t="str">
        <f>IF(OR('Extra conc.'!F16="",'Extra conc.'!F16=0)," ",'Extra conc.'!$C16*'Extra conc.'!F16*3.78)</f>
        <v xml:space="preserve"> </v>
      </c>
      <c r="G16" s="152" t="str">
        <f>IF(OR('Extra conc.'!G16="",'Extra conc.'!G16=0)," ",'Extra conc.'!$C16*'Extra conc.'!G16*3.78)</f>
        <v xml:space="preserve"> </v>
      </c>
      <c r="H16" s="152" t="str">
        <f>IF(OR('Extra conc.'!H16="",'Extra conc.'!H16=0)," ",'Extra conc.'!$C16*'Extra conc.'!H16*3.78)</f>
        <v xml:space="preserve"> </v>
      </c>
      <c r="I16" s="152" t="str">
        <f>IF(OR('Extra conc.'!I16="",'Extra conc.'!I16=0)," ",'Extra conc.'!$C16*'Extra conc.'!I16*3.78)</f>
        <v xml:space="preserve"> </v>
      </c>
      <c r="J16" s="152" t="str">
        <f>IF(OR('Extra conc.'!J16="",'Extra conc.'!J16=0)," ",'Extra conc.'!$C16*'Extra conc.'!J16*3.78)</f>
        <v xml:space="preserve"> </v>
      </c>
      <c r="K16" s="152" t="str">
        <f>IF(OR('Extra conc.'!K16="",'Extra conc.'!K16=0)," ",'Extra conc.'!$D16*'Extra conc.'!K16*3.78)</f>
        <v xml:space="preserve"> </v>
      </c>
      <c r="L16" s="152" t="str">
        <f>IF(OR('Extra conc.'!L16="",'Extra conc.'!L16=0)," ",'Extra conc.'!$C16*'Extra conc.'!L16*3.78)</f>
        <v xml:space="preserve"> </v>
      </c>
    </row>
    <row r="17" spans="1:18" x14ac:dyDescent="0.25">
      <c r="A17" s="125">
        <f>'Extra conc.'!A17</f>
        <v>0</v>
      </c>
      <c r="B17" s="27">
        <f>'Extra conc.'!B17</f>
        <v>0</v>
      </c>
      <c r="C17" s="125">
        <f>'Extra conc.'!C17</f>
        <v>0</v>
      </c>
      <c r="D17" s="125">
        <f>'Extra conc.'!D17</f>
        <v>0</v>
      </c>
      <c r="E17" s="152" t="str">
        <f>IF(OR('Extra conc.'!E17="",'Extra conc.'!E17=0)," ",'Extra conc.'!$C17*'Extra conc.'!E17*3.78)</f>
        <v xml:space="preserve"> </v>
      </c>
      <c r="F17" s="152" t="str">
        <f>IF(OR('Extra conc.'!F17="",'Extra conc.'!F17=0)," ",'Extra conc.'!$C17*'Extra conc.'!F17*3.78)</f>
        <v xml:space="preserve"> </v>
      </c>
      <c r="G17" s="152" t="str">
        <f>IF(OR('Extra conc.'!G17="",'Extra conc.'!G17=0)," ",'Extra conc.'!$C17*'Extra conc.'!G17*3.78)</f>
        <v xml:space="preserve"> </v>
      </c>
      <c r="H17" s="152" t="str">
        <f>IF(OR('Extra conc.'!H17="",'Extra conc.'!H17=0)," ",'Extra conc.'!$C17*'Extra conc.'!H17*3.78)</f>
        <v xml:space="preserve"> </v>
      </c>
      <c r="I17" s="152" t="str">
        <f>IF(OR('Extra conc.'!I17="",'Extra conc.'!I17=0)," ",'Extra conc.'!$C17*'Extra conc.'!I17*3.78)</f>
        <v xml:space="preserve"> </v>
      </c>
      <c r="J17" s="152" t="str">
        <f>IF(OR('Extra conc.'!J17="",'Extra conc.'!J17=0)," ",'Extra conc.'!$C17*'Extra conc.'!J17*3.78)</f>
        <v xml:space="preserve"> </v>
      </c>
      <c r="K17" s="152" t="str">
        <f>IF(OR('Extra conc.'!K17="",'Extra conc.'!K17=0)," ",'Extra conc.'!$D17*'Extra conc.'!K17*3.78)</f>
        <v xml:space="preserve"> </v>
      </c>
      <c r="L17" s="152" t="str">
        <f>IF(OR('Extra conc.'!L17="",'Extra conc.'!L17=0)," ",'Extra conc.'!$C17*'Extra conc.'!L17*3.78)</f>
        <v xml:space="preserve"> </v>
      </c>
    </row>
    <row r="18" spans="1:18" x14ac:dyDescent="0.25">
      <c r="A18" s="125">
        <f>'Extra conc.'!A18</f>
        <v>0</v>
      </c>
      <c r="B18" s="27">
        <f>'Extra conc.'!B18</f>
        <v>0</v>
      </c>
      <c r="C18" s="125">
        <f>'Extra conc.'!C18</f>
        <v>0</v>
      </c>
      <c r="D18" s="125">
        <f>'Extra conc.'!D18</f>
        <v>0</v>
      </c>
      <c r="E18" s="152" t="str">
        <f>IF(OR('Extra conc.'!E18="",'Extra conc.'!E18=0)," ",'Extra conc.'!$C18*'Extra conc.'!E18*3.78)</f>
        <v xml:space="preserve"> </v>
      </c>
      <c r="F18" s="152" t="str">
        <f>IF(OR('Extra conc.'!F18="",'Extra conc.'!F18=0)," ",'Extra conc.'!$C18*'Extra conc.'!F18*3.78)</f>
        <v xml:space="preserve"> </v>
      </c>
      <c r="G18" s="152" t="str">
        <f>IF(OR('Extra conc.'!G18="",'Extra conc.'!G18=0)," ",'Extra conc.'!$C18*'Extra conc.'!G18*3.78)</f>
        <v xml:space="preserve"> </v>
      </c>
      <c r="H18" s="152" t="str">
        <f>IF(OR('Extra conc.'!H18="",'Extra conc.'!H18=0)," ",'Extra conc.'!$C18*'Extra conc.'!H18*3.78)</f>
        <v xml:space="preserve"> </v>
      </c>
      <c r="I18" s="152" t="str">
        <f>IF(OR('Extra conc.'!I18="",'Extra conc.'!I18=0)," ",'Extra conc.'!$C18*'Extra conc.'!I18*3.78)</f>
        <v xml:space="preserve"> </v>
      </c>
      <c r="J18" s="152" t="str">
        <f>IF(OR('Extra conc.'!J18="",'Extra conc.'!J18=0)," ",'Extra conc.'!$C18*'Extra conc.'!J18*3.78)</f>
        <v xml:space="preserve"> </v>
      </c>
      <c r="K18" s="152" t="str">
        <f>IF(OR('Extra conc.'!K18="",'Extra conc.'!K18=0)," ",'Extra conc.'!$D18*'Extra conc.'!K18*3.78)</f>
        <v xml:space="preserve"> </v>
      </c>
      <c r="L18" s="152" t="str">
        <f>IF(OR('Extra conc.'!L18="",'Extra conc.'!L18=0)," ",'Extra conc.'!$C18*'Extra conc.'!L18*3.78)</f>
        <v xml:space="preserve"> </v>
      </c>
    </row>
    <row r="19" spans="1:18" x14ac:dyDescent="0.25">
      <c r="A19" s="125">
        <f>'Extra conc.'!A19</f>
        <v>0</v>
      </c>
      <c r="B19" s="27">
        <f>'Extra conc.'!B19</f>
        <v>0</v>
      </c>
      <c r="C19" s="125">
        <f>'Extra conc.'!C19</f>
        <v>0</v>
      </c>
      <c r="D19" s="125">
        <f>'Extra conc.'!D19</f>
        <v>0</v>
      </c>
      <c r="E19" s="152" t="str">
        <f>IF(OR('Extra conc.'!E19="",'Extra conc.'!E19=0)," ",'Extra conc.'!$C19*'Extra conc.'!E19*3.78)</f>
        <v xml:space="preserve"> </v>
      </c>
      <c r="F19" s="152" t="str">
        <f>IF(OR('Extra conc.'!F19="",'Extra conc.'!F19=0)," ",'Extra conc.'!$C19*'Extra conc.'!F19*3.78)</f>
        <v xml:space="preserve"> </v>
      </c>
      <c r="G19" s="152" t="str">
        <f>IF(OR('Extra conc.'!G19="",'Extra conc.'!G19=0)," ",'Extra conc.'!$C19*'Extra conc.'!G19*3.78)</f>
        <v xml:space="preserve"> </v>
      </c>
      <c r="H19" s="152" t="str">
        <f>IF(OR('Extra conc.'!H19="",'Extra conc.'!H19=0)," ",'Extra conc.'!$C19*'Extra conc.'!H19*3.78)</f>
        <v xml:space="preserve"> </v>
      </c>
      <c r="I19" s="152" t="str">
        <f>IF(OR('Extra conc.'!I19="",'Extra conc.'!I19=0)," ",'Extra conc.'!$C19*'Extra conc.'!I19*3.78)</f>
        <v xml:space="preserve"> </v>
      </c>
      <c r="J19" s="152" t="str">
        <f>IF(OR('Extra conc.'!J19="",'Extra conc.'!J19=0)," ",'Extra conc.'!$C19*'Extra conc.'!J19*3.78)</f>
        <v xml:space="preserve"> </v>
      </c>
      <c r="K19" s="152" t="str">
        <f>IF(OR('Extra conc.'!K19="",'Extra conc.'!K19=0)," ",'Extra conc.'!$D19*'Extra conc.'!K19*3.78)</f>
        <v xml:space="preserve"> </v>
      </c>
      <c r="L19" s="152" t="str">
        <f>IF(OR('Extra conc.'!L19="",'Extra conc.'!L19=0)," ",'Extra conc.'!$C19*'Extra conc.'!L19*3.78)</f>
        <v xml:space="preserve"> </v>
      </c>
    </row>
    <row r="20" spans="1:18" x14ac:dyDescent="0.25">
      <c r="A20" s="125">
        <f>'Extra conc.'!A20</f>
        <v>0</v>
      </c>
      <c r="B20" s="27">
        <f>'Extra conc.'!B20</f>
        <v>0</v>
      </c>
      <c r="C20" s="125">
        <f>'Extra conc.'!C20</f>
        <v>0</v>
      </c>
      <c r="D20" s="125">
        <f>'Extra conc.'!D20</f>
        <v>0</v>
      </c>
      <c r="E20" s="152" t="str">
        <f>IF(OR('Extra conc.'!E20="",'Extra conc.'!E20=0)," ",'Extra conc.'!$C20*'Extra conc.'!E20*3.78)</f>
        <v xml:space="preserve"> </v>
      </c>
      <c r="F20" s="152" t="str">
        <f>IF(OR('Extra conc.'!F20="",'Extra conc.'!F20=0)," ",'Extra conc.'!$C20*'Extra conc.'!F20*3.78)</f>
        <v xml:space="preserve"> </v>
      </c>
      <c r="G20" s="152" t="str">
        <f>IF(OR('Extra conc.'!G20="",'Extra conc.'!G20=0)," ",'Extra conc.'!$C20*'Extra conc.'!G20*3.78)</f>
        <v xml:space="preserve"> </v>
      </c>
      <c r="H20" s="152" t="str">
        <f>IF(OR('Extra conc.'!H20="",'Extra conc.'!H20=0)," ",'Extra conc.'!$C20*'Extra conc.'!H20*3.78)</f>
        <v xml:space="preserve"> </v>
      </c>
      <c r="I20" s="152" t="str">
        <f>IF(OR('Extra conc.'!I20="",'Extra conc.'!I20=0)," ",'Extra conc.'!$C20*'Extra conc.'!I20*3.78)</f>
        <v xml:space="preserve"> </v>
      </c>
      <c r="J20" s="152" t="str">
        <f>IF(OR('Extra conc.'!J20="",'Extra conc.'!J20=0)," ",'Extra conc.'!$C20*'Extra conc.'!J20*3.78)</f>
        <v xml:space="preserve"> </v>
      </c>
      <c r="K20" s="152" t="str">
        <f>IF(OR('Extra conc.'!K20="",'Extra conc.'!K20=0)," ",'Extra conc.'!$D20*'Extra conc.'!K20*3.78)</f>
        <v xml:space="preserve"> </v>
      </c>
      <c r="L20" s="152" t="str">
        <f>IF(OR('Extra conc.'!L20="",'Extra conc.'!L20=0)," ",'Extra conc.'!$C20*'Extra conc.'!L20*3.78)</f>
        <v xml:space="preserve"> </v>
      </c>
    </row>
    <row r="21" spans="1:18" x14ac:dyDescent="0.25">
      <c r="A21" s="125">
        <f>'Extra conc.'!A21</f>
        <v>0</v>
      </c>
      <c r="B21" s="27">
        <f>'Extra conc.'!B21</f>
        <v>0</v>
      </c>
      <c r="C21" s="125">
        <f>'Extra conc.'!C21</f>
        <v>0</v>
      </c>
      <c r="D21" s="125">
        <f>'Extra conc.'!D21</f>
        <v>0</v>
      </c>
      <c r="E21" s="152" t="str">
        <f>IF(OR('Extra conc.'!E21="",'Extra conc.'!E21=0)," ",'Extra conc.'!$C21*'Extra conc.'!E21*3.78)</f>
        <v xml:space="preserve"> </v>
      </c>
      <c r="F21" s="152" t="str">
        <f>IF(OR('Extra conc.'!F21="",'Extra conc.'!F21=0)," ",'Extra conc.'!$C21*'Extra conc.'!F21*3.78)</f>
        <v xml:space="preserve"> </v>
      </c>
      <c r="G21" s="152" t="str">
        <f>IF(OR('Extra conc.'!G21="",'Extra conc.'!G21=0)," ",'Extra conc.'!$C21*'Extra conc.'!G21*3.78)</f>
        <v xml:space="preserve"> </v>
      </c>
      <c r="H21" s="152" t="str">
        <f>IF(OR('Extra conc.'!H21="",'Extra conc.'!H21=0)," ",'Extra conc.'!$C21*'Extra conc.'!H21*3.78)</f>
        <v xml:space="preserve"> </v>
      </c>
      <c r="I21" s="152" t="str">
        <f>IF(OR('Extra conc.'!I21="",'Extra conc.'!I21=0)," ",'Extra conc.'!$C21*'Extra conc.'!I21*3.78)</f>
        <v xml:space="preserve"> </v>
      </c>
      <c r="J21" s="152" t="str">
        <f>IF(OR('Extra conc.'!J21="",'Extra conc.'!J21=0)," ",'Extra conc.'!$C21*'Extra conc.'!J21*3.78)</f>
        <v xml:space="preserve"> </v>
      </c>
      <c r="K21" s="152" t="str">
        <f>IF(OR('Extra conc.'!K21="",'Extra conc.'!K21=0)," ",'Extra conc.'!$D21*'Extra conc.'!K21*3.78)</f>
        <v xml:space="preserve"> </v>
      </c>
      <c r="L21" s="152" t="str">
        <f>IF(OR('Extra conc.'!L21="",'Extra conc.'!L21=0)," ",'Extra conc.'!$C21*'Extra conc.'!L21*3.78)</f>
        <v xml:space="preserve"> </v>
      </c>
    </row>
    <row r="22" spans="1:18" x14ac:dyDescent="0.25">
      <c r="A22" s="125">
        <f>'Extra conc.'!A22</f>
        <v>0</v>
      </c>
      <c r="B22" s="27">
        <f>'Extra conc.'!B22</f>
        <v>0</v>
      </c>
      <c r="C22" s="125">
        <f>'Extra conc.'!C22</f>
        <v>0</v>
      </c>
      <c r="D22" s="125">
        <f>'Extra conc.'!D22</f>
        <v>0</v>
      </c>
      <c r="E22" s="152" t="str">
        <f>IF(OR('Extra conc.'!E22="",'Extra conc.'!E22=0)," ",'Extra conc.'!$C22*'Extra conc.'!E22*3.78)</f>
        <v xml:space="preserve"> </v>
      </c>
      <c r="F22" s="152" t="str">
        <f>IF(OR('Extra conc.'!F22="",'Extra conc.'!F22=0)," ",'Extra conc.'!$C22*'Extra conc.'!F22*3.78)</f>
        <v xml:space="preserve"> </v>
      </c>
      <c r="G22" s="152" t="str">
        <f>IF(OR('Extra conc.'!G22="",'Extra conc.'!G22=0)," ",'Extra conc.'!$C22*'Extra conc.'!G22*3.78)</f>
        <v xml:space="preserve"> </v>
      </c>
      <c r="H22" s="152" t="str">
        <f>IF(OR('Extra conc.'!H22="",'Extra conc.'!H22=0)," ",'Extra conc.'!$C22*'Extra conc.'!H22*3.78)</f>
        <v xml:space="preserve"> </v>
      </c>
      <c r="I22" s="152" t="str">
        <f>IF(OR('Extra conc.'!I22="",'Extra conc.'!I22=0)," ",'Extra conc.'!$C22*'Extra conc.'!I22*3.78)</f>
        <v xml:space="preserve"> </v>
      </c>
      <c r="J22" s="152" t="str">
        <f>IF(OR('Extra conc.'!J22="",'Extra conc.'!J22=0)," ",'Extra conc.'!$C22*'Extra conc.'!J22*3.78)</f>
        <v xml:space="preserve"> </v>
      </c>
      <c r="K22" s="152" t="str">
        <f>IF(OR('Extra conc.'!K22="",'Extra conc.'!K22=0)," ",'Extra conc.'!$D22*'Extra conc.'!K22*3.78)</f>
        <v xml:space="preserve"> </v>
      </c>
      <c r="L22" s="152" t="str">
        <f>IF(OR('Extra conc.'!L22="",'Extra conc.'!L22=0)," ",'Extra conc.'!$C22*'Extra conc.'!L22*3.78)</f>
        <v xml:space="preserve"> </v>
      </c>
    </row>
    <row r="23" spans="1:18" x14ac:dyDescent="0.25">
      <c r="A23" s="125">
        <f>'Extra conc.'!A23</f>
        <v>0</v>
      </c>
      <c r="B23" s="27">
        <f>'Extra conc.'!B23</f>
        <v>0</v>
      </c>
      <c r="C23" s="125">
        <f>'Extra conc.'!C23</f>
        <v>0</v>
      </c>
      <c r="D23" s="125">
        <f>'Extra conc.'!D23</f>
        <v>0</v>
      </c>
      <c r="E23" s="152" t="str">
        <f>IF(OR('Extra conc.'!E23="",'Extra conc.'!E23=0)," ",'Extra conc.'!$C23*'Extra conc.'!E23*3.78)</f>
        <v xml:space="preserve"> </v>
      </c>
      <c r="F23" s="152" t="str">
        <f>IF(OR('Extra conc.'!F23="",'Extra conc.'!F23=0)," ",'Extra conc.'!$C23*'Extra conc.'!F23*3.78)</f>
        <v xml:space="preserve"> </v>
      </c>
      <c r="G23" s="152" t="str">
        <f>IF(OR('Extra conc.'!G23="",'Extra conc.'!G23=0)," ",'Extra conc.'!$C23*'Extra conc.'!G23*3.78)</f>
        <v xml:space="preserve"> </v>
      </c>
      <c r="H23" s="152" t="str">
        <f>IF(OR('Extra conc.'!H23="",'Extra conc.'!H23=0)," ",'Extra conc.'!$C23*'Extra conc.'!H23*3.78)</f>
        <v xml:space="preserve"> </v>
      </c>
      <c r="I23" s="152" t="str">
        <f>IF(OR('Extra conc.'!I23="",'Extra conc.'!I23=0)," ",'Extra conc.'!$C23*'Extra conc.'!I23*3.78)</f>
        <v xml:space="preserve"> </v>
      </c>
      <c r="J23" s="152" t="str">
        <f>IF(OR('Extra conc.'!J23="",'Extra conc.'!J23=0)," ",'Extra conc.'!$C23*'Extra conc.'!J23*3.78)</f>
        <v xml:space="preserve"> </v>
      </c>
      <c r="K23" s="152" t="str">
        <f>IF(OR('Extra conc.'!K23="",'Extra conc.'!K23=0)," ",'Extra conc.'!$D23*'Extra conc.'!K23*3.78)</f>
        <v xml:space="preserve"> </v>
      </c>
      <c r="L23" s="152" t="str">
        <f>IF(OR('Extra conc.'!L23="",'Extra conc.'!L23=0)," ",'Extra conc.'!$C23*'Extra conc.'!L23*3.78)</f>
        <v xml:space="preserve"> </v>
      </c>
    </row>
    <row r="24" spans="1:18" x14ac:dyDescent="0.25">
      <c r="A24" s="125">
        <f>'Extra conc.'!A24</f>
        <v>0</v>
      </c>
      <c r="B24" s="27">
        <f>'Extra conc.'!B24</f>
        <v>0</v>
      </c>
      <c r="C24" s="125">
        <f>'Extra conc.'!C24</f>
        <v>0</v>
      </c>
      <c r="D24" s="125">
        <f>'Extra conc.'!D24</f>
        <v>0</v>
      </c>
      <c r="E24" s="152" t="str">
        <f>IF(OR('Extra conc.'!E24="",'Extra conc.'!E24=0)," ",'Extra conc.'!$C24*'Extra conc.'!E24*3.78)</f>
        <v xml:space="preserve"> </v>
      </c>
      <c r="F24" s="152" t="str">
        <f>IF(OR('Extra conc.'!F24="",'Extra conc.'!F24=0)," ",'Extra conc.'!$C24*'Extra conc.'!F24*3.78)</f>
        <v xml:space="preserve"> </v>
      </c>
      <c r="G24" s="152" t="str">
        <f>IF(OR('Extra conc.'!G24="",'Extra conc.'!G24=0)," ",'Extra conc.'!$C24*'Extra conc.'!G24*3.78)</f>
        <v xml:space="preserve"> </v>
      </c>
      <c r="H24" s="152" t="str">
        <f>IF(OR('Extra conc.'!H24="",'Extra conc.'!H24=0)," ",'Extra conc.'!$C24*'Extra conc.'!H24*3.78)</f>
        <v xml:space="preserve"> </v>
      </c>
      <c r="I24" s="152" t="str">
        <f>IF(OR('Extra conc.'!I24="",'Extra conc.'!I24=0)," ",'Extra conc.'!$C24*'Extra conc.'!I24*3.78)</f>
        <v xml:space="preserve"> </v>
      </c>
      <c r="J24" s="152" t="str">
        <f>IF(OR('Extra conc.'!J24="",'Extra conc.'!J24=0)," ",'Extra conc.'!$C24*'Extra conc.'!J24*3.78)</f>
        <v xml:space="preserve"> </v>
      </c>
      <c r="K24" s="152" t="str">
        <f>IF(OR('Extra conc.'!K24="",'Extra conc.'!K24=0)," ",'Extra conc.'!$D24*'Extra conc.'!K24*3.78)</f>
        <v xml:space="preserve"> </v>
      </c>
      <c r="L24" s="152" t="str">
        <f>IF(OR('Extra conc.'!L24="",'Extra conc.'!L24=0)," ",'Extra conc.'!$C24*'Extra conc.'!L24*3.78)</f>
        <v xml:space="preserve"> </v>
      </c>
    </row>
    <row r="25" spans="1:18" x14ac:dyDescent="0.25">
      <c r="A25" s="125">
        <f>'Extra conc.'!A25</f>
        <v>0</v>
      </c>
      <c r="B25" s="27">
        <f>'Extra conc.'!B25</f>
        <v>0</v>
      </c>
      <c r="C25" s="125">
        <f>'Extra conc.'!C25</f>
        <v>0</v>
      </c>
      <c r="D25" s="125">
        <f>'Extra conc.'!D25</f>
        <v>0</v>
      </c>
      <c r="E25" s="152" t="str">
        <f>IF(OR('Extra conc.'!E25="",'Extra conc.'!E25=0)," ",'Extra conc.'!$C25*'Extra conc.'!E25*3.78)</f>
        <v xml:space="preserve"> </v>
      </c>
      <c r="F25" s="152" t="str">
        <f>IF(OR('Extra conc.'!F25="",'Extra conc.'!F25=0)," ",'Extra conc.'!$C25*'Extra conc.'!F25*3.78)</f>
        <v xml:space="preserve"> </v>
      </c>
      <c r="G25" s="152" t="str">
        <f>IF(OR('Extra conc.'!G25="",'Extra conc.'!G25=0)," ",'Extra conc.'!$C25*'Extra conc.'!G25*3.78)</f>
        <v xml:space="preserve"> </v>
      </c>
      <c r="H25" s="152" t="str">
        <f>IF(OR('Extra conc.'!H25="",'Extra conc.'!H25=0)," ",'Extra conc.'!$C25*'Extra conc.'!H25*3.78)</f>
        <v xml:space="preserve"> </v>
      </c>
      <c r="I25" s="152" t="str">
        <f>IF(OR('Extra conc.'!I25="",'Extra conc.'!I25=0)," ",'Extra conc.'!$C25*'Extra conc.'!I25*3.78)</f>
        <v xml:space="preserve"> </v>
      </c>
      <c r="J25" s="152" t="str">
        <f>IF(OR('Extra conc.'!J25="",'Extra conc.'!J25=0)," ",'Extra conc.'!$C25*'Extra conc.'!J25*3.78)</f>
        <v xml:space="preserve"> </v>
      </c>
      <c r="K25" s="152" t="str">
        <f>IF(OR('Extra conc.'!K25="",'Extra conc.'!K25=0)," ",'Extra conc.'!$D25*'Extra conc.'!K25*3.78)</f>
        <v xml:space="preserve"> </v>
      </c>
      <c r="L25" s="152" t="str">
        <f>IF(OR('Extra conc.'!L25="",'Extra conc.'!L25=0)," ",'Extra conc.'!$C25*'Extra conc.'!L25*3.78)</f>
        <v xml:space="preserve"> </v>
      </c>
    </row>
    <row r="26" spans="1:18" x14ac:dyDescent="0.25">
      <c r="A26" s="125">
        <f>'Extra conc.'!A26</f>
        <v>0</v>
      </c>
      <c r="B26" s="27">
        <f>'Extra conc.'!B26</f>
        <v>0</v>
      </c>
      <c r="C26" s="125">
        <f>'Extra conc.'!C26</f>
        <v>0</v>
      </c>
      <c r="D26" s="125">
        <f>'Extra conc.'!D26</f>
        <v>0</v>
      </c>
      <c r="E26" s="152" t="str">
        <f>IF(OR('Extra conc.'!E26="",'Extra conc.'!E26=0)," ",'Extra conc.'!$C26*'Extra conc.'!E26*3.78)</f>
        <v xml:space="preserve"> </v>
      </c>
      <c r="F26" s="152" t="str">
        <f>IF(OR('Extra conc.'!F26="",'Extra conc.'!F26=0)," ",'Extra conc.'!$C26*'Extra conc.'!F26*3.78)</f>
        <v xml:space="preserve"> </v>
      </c>
      <c r="G26" s="152" t="str">
        <f>IF(OR('Extra conc.'!G26="",'Extra conc.'!G26=0)," ",'Extra conc.'!$C26*'Extra conc.'!G26*3.78)</f>
        <v xml:space="preserve"> </v>
      </c>
      <c r="H26" s="152" t="str">
        <f>IF(OR('Extra conc.'!H26="",'Extra conc.'!H26=0)," ",'Extra conc.'!$C26*'Extra conc.'!H26*3.78)</f>
        <v xml:space="preserve"> </v>
      </c>
      <c r="I26" s="152" t="str">
        <f>IF(OR('Extra conc.'!I26="",'Extra conc.'!I26=0)," ",'Extra conc.'!$C26*'Extra conc.'!I26*3.78)</f>
        <v xml:space="preserve"> </v>
      </c>
      <c r="J26" s="152" t="str">
        <f>IF(OR('Extra conc.'!J26="",'Extra conc.'!J26=0)," ",'Extra conc.'!$C26*'Extra conc.'!J26*3.78)</f>
        <v xml:space="preserve"> </v>
      </c>
      <c r="K26" s="152" t="str">
        <f>IF(OR('Extra conc.'!K26="",'Extra conc.'!K26=0)," ",'Extra conc.'!$D26*'Extra conc.'!K26*3.78)</f>
        <v xml:space="preserve"> </v>
      </c>
      <c r="L26" s="152" t="str">
        <f>IF(OR('Extra conc.'!L26="",'Extra conc.'!L26=0)," ",'Extra conc.'!$C26*'Extra conc.'!L26*3.78)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16" priority="2">
      <formula>LEN(TRIM(A7))=0</formula>
    </cfRule>
  </conditionalFormatting>
  <conditionalFormatting sqref="E7:L26">
    <cfRule type="cellIs" dxfId="1015" priority="1" operator="equal">
      <formula>0</formula>
    </cfRule>
    <cfRule type="containsErrors" dxfId="101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6" sqref="F16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1" customWidth="1"/>
    <col min="10" max="10" width="7.7109375" style="82" customWidth="1"/>
    <col min="11" max="11" width="7.85546875" style="82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09" customWidth="1"/>
  </cols>
  <sheetData>
    <row r="1" spans="1:21" ht="24" thickBot="1" x14ac:dyDescent="0.4">
      <c r="A1" s="85" t="s">
        <v>93</v>
      </c>
      <c r="E1" s="85"/>
      <c r="F1" s="85"/>
      <c r="G1" s="85"/>
      <c r="H1" s="85"/>
      <c r="I1" s="85"/>
      <c r="J1" s="127"/>
      <c r="K1" s="127"/>
      <c r="L1" s="85"/>
      <c r="M1" s="85"/>
      <c r="N1" s="111"/>
      <c r="O1" s="47"/>
      <c r="P1" s="47"/>
      <c r="Q1" s="47"/>
      <c r="R1" s="47"/>
      <c r="S1" s="47"/>
      <c r="T1" s="47"/>
      <c r="U1" s="111"/>
    </row>
    <row r="2" spans="1:21" s="46" customFormat="1" ht="18.75" x14ac:dyDescent="0.3">
      <c r="A2" s="153" t="s">
        <v>220</v>
      </c>
      <c r="B2" s="61"/>
      <c r="C2" s="61"/>
      <c r="D2" s="154"/>
      <c r="E2" s="154"/>
      <c r="F2" s="154"/>
      <c r="G2" s="154"/>
      <c r="H2" s="154"/>
      <c r="I2" s="154"/>
      <c r="J2" s="163"/>
      <c r="K2" s="130"/>
      <c r="L2" s="21"/>
      <c r="M2" s="21"/>
      <c r="N2" s="21"/>
      <c r="O2" s="21"/>
      <c r="P2" s="21"/>
      <c r="Q2" s="21"/>
      <c r="R2" s="21"/>
      <c r="S2" s="15"/>
      <c r="U2" s="113"/>
    </row>
    <row r="3" spans="1:21" s="46" customFormat="1" ht="19.5" thickBot="1" x14ac:dyDescent="0.35">
      <c r="A3" s="345" t="s">
        <v>224</v>
      </c>
      <c r="B3" s="66"/>
      <c r="C3" s="66"/>
      <c r="D3" s="157"/>
      <c r="E3" s="157"/>
      <c r="F3" s="157"/>
      <c r="G3" s="157"/>
      <c r="H3" s="157"/>
      <c r="I3" s="157"/>
      <c r="J3" s="166"/>
      <c r="K3" s="130"/>
      <c r="L3" s="21"/>
      <c r="M3" s="21"/>
      <c r="N3" s="21"/>
      <c r="O3" s="21"/>
      <c r="P3" s="21"/>
      <c r="Q3" s="21"/>
      <c r="R3" s="21"/>
      <c r="S3" s="15"/>
      <c r="U3" s="113"/>
    </row>
    <row r="4" spans="1:21" ht="19.5" thickBot="1" x14ac:dyDescent="0.35">
      <c r="C4" s="30"/>
      <c r="D4" s="32"/>
      <c r="E4" s="32"/>
      <c r="F4" s="32"/>
      <c r="G4" s="32"/>
      <c r="H4" s="32"/>
      <c r="I4" s="80"/>
      <c r="J4" s="133"/>
      <c r="K4" s="133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185</v>
      </c>
      <c r="B5" s="3" t="s">
        <v>0</v>
      </c>
      <c r="C5" s="16" t="s">
        <v>63</v>
      </c>
      <c r="D5" s="364" t="s">
        <v>13</v>
      </c>
      <c r="E5" s="365"/>
      <c r="F5" s="90" t="s">
        <v>51</v>
      </c>
      <c r="G5" s="91" t="s">
        <v>150</v>
      </c>
      <c r="H5" s="92" t="s">
        <v>52</v>
      </c>
      <c r="I5" s="96" t="s">
        <v>149</v>
      </c>
      <c r="J5" s="278" t="s">
        <v>148</v>
      </c>
      <c r="K5" s="278" t="s">
        <v>151</v>
      </c>
      <c r="L5" s="92" t="s">
        <v>53</v>
      </c>
      <c r="M5" s="92" t="s">
        <v>60</v>
      </c>
      <c r="N5" s="92" t="s">
        <v>54</v>
      </c>
      <c r="O5" s="92" t="s">
        <v>152</v>
      </c>
      <c r="P5" s="92" t="s">
        <v>174</v>
      </c>
      <c r="Q5" s="362" t="s">
        <v>176</v>
      </c>
      <c r="R5" s="363"/>
      <c r="S5" s="366" t="s">
        <v>177</v>
      </c>
      <c r="T5" s="363"/>
      <c r="U5" s="110" t="s">
        <v>56</v>
      </c>
    </row>
    <row r="6" spans="1:21" ht="26.25" x14ac:dyDescent="0.25">
      <c r="A6" s="50"/>
      <c r="B6" s="8" t="s">
        <v>33</v>
      </c>
      <c r="C6" s="23"/>
      <c r="D6" s="51" t="s">
        <v>14</v>
      </c>
      <c r="E6" s="52" t="s">
        <v>10</v>
      </c>
      <c r="F6" s="300" t="s">
        <v>37</v>
      </c>
      <c r="G6" s="301" t="s">
        <v>16</v>
      </c>
      <c r="H6" s="303"/>
      <c r="I6" s="304"/>
      <c r="J6" s="305"/>
      <c r="K6" s="305"/>
      <c r="L6" s="303"/>
      <c r="M6" s="303"/>
      <c r="N6" s="303"/>
      <c r="O6" s="303"/>
      <c r="P6" s="302" t="s">
        <v>92</v>
      </c>
      <c r="Q6" s="307" t="s">
        <v>11</v>
      </c>
      <c r="R6" s="291" t="s">
        <v>12</v>
      </c>
      <c r="S6" s="306" t="s">
        <v>11</v>
      </c>
      <c r="T6" s="291" t="s">
        <v>12</v>
      </c>
      <c r="U6" s="94"/>
    </row>
    <row r="7" spans="1:21" s="113" customFormat="1" ht="16.5" customHeight="1" x14ac:dyDescent="0.25">
      <c r="A7" s="27" t="s">
        <v>208</v>
      </c>
      <c r="B7" s="226">
        <v>41102</v>
      </c>
      <c r="C7" s="315" t="s">
        <v>212</v>
      </c>
      <c r="D7" s="236">
        <v>6.6</v>
      </c>
      <c r="E7" s="236">
        <v>13.6</v>
      </c>
      <c r="F7" s="145">
        <f t="shared" ref="F7" si="0">SUM(H7,J7,K7)</f>
        <v>26.436</v>
      </c>
      <c r="G7" s="125">
        <f t="shared" ref="G7" si="1">SUM(I7:K7)</f>
        <v>26.436</v>
      </c>
      <c r="H7" s="237">
        <v>26</v>
      </c>
      <c r="I7" s="236">
        <v>26</v>
      </c>
      <c r="J7" s="237">
        <v>4.5999999999999999E-2</v>
      </c>
      <c r="K7" s="236">
        <v>0.39</v>
      </c>
      <c r="L7" s="237">
        <v>24</v>
      </c>
      <c r="M7" s="244"/>
      <c r="N7" s="237">
        <v>2.7</v>
      </c>
      <c r="O7" s="236">
        <v>2.5</v>
      </c>
      <c r="P7" s="237">
        <v>2.4</v>
      </c>
      <c r="Q7" s="236">
        <v>7.2</v>
      </c>
      <c r="R7" s="236">
        <v>7.3</v>
      </c>
      <c r="S7" s="237">
        <v>21.5</v>
      </c>
      <c r="T7" s="237">
        <v>23.2</v>
      </c>
      <c r="U7" s="236">
        <v>12</v>
      </c>
    </row>
    <row r="8" spans="1:21" s="113" customFormat="1" ht="16.5" customHeight="1" x14ac:dyDescent="0.25">
      <c r="A8" s="27" t="s">
        <v>208</v>
      </c>
      <c r="B8" s="226">
        <v>41121</v>
      </c>
      <c r="C8" s="315" t="s">
        <v>212</v>
      </c>
      <c r="D8" s="236">
        <v>6.48</v>
      </c>
      <c r="E8" s="236">
        <v>14.2</v>
      </c>
      <c r="F8" s="145">
        <f t="shared" ref="F8:F18" si="2">SUM(H8,J8,K8)</f>
        <v>28.179000000000002</v>
      </c>
      <c r="G8" s="125">
        <f t="shared" ref="G8:G18" si="3">SUM(I8:K8)</f>
        <v>27.179000000000002</v>
      </c>
      <c r="H8" s="237">
        <v>28</v>
      </c>
      <c r="I8" s="236">
        <v>27</v>
      </c>
      <c r="J8" s="237">
        <v>0.1</v>
      </c>
      <c r="K8" s="236">
        <v>7.9000000000000001E-2</v>
      </c>
      <c r="L8" s="237">
        <v>26</v>
      </c>
      <c r="M8" s="290"/>
      <c r="N8" s="237">
        <v>1.2</v>
      </c>
      <c r="O8" s="236">
        <v>1.3</v>
      </c>
      <c r="P8" s="237">
        <v>0.99</v>
      </c>
      <c r="Q8" s="236">
        <v>7.3</v>
      </c>
      <c r="R8" s="236">
        <v>7.4</v>
      </c>
      <c r="S8" s="237">
        <v>21.8</v>
      </c>
      <c r="T8" s="237">
        <v>23.4</v>
      </c>
      <c r="U8" s="236">
        <v>7.1</v>
      </c>
    </row>
    <row r="9" spans="1:21" s="113" customFormat="1" ht="16.5" customHeight="1" x14ac:dyDescent="0.25">
      <c r="A9" s="27" t="s">
        <v>208</v>
      </c>
      <c r="B9" s="226">
        <v>41128</v>
      </c>
      <c r="C9" s="315" t="s">
        <v>212</v>
      </c>
      <c r="D9" s="236">
        <v>6.9</v>
      </c>
      <c r="E9" s="236">
        <v>14.3</v>
      </c>
      <c r="F9" s="145">
        <f t="shared" si="2"/>
        <v>28.17</v>
      </c>
      <c r="G9" s="125">
        <f t="shared" si="3"/>
        <v>27.17</v>
      </c>
      <c r="H9" s="237">
        <v>27</v>
      </c>
      <c r="I9" s="236">
        <v>26</v>
      </c>
      <c r="J9" s="237">
        <v>0.76</v>
      </c>
      <c r="K9" s="236">
        <v>0.41</v>
      </c>
      <c r="L9" s="237">
        <v>25</v>
      </c>
      <c r="M9" s="290"/>
      <c r="N9" s="237">
        <v>1.4</v>
      </c>
      <c r="O9" s="236">
        <v>2.2999999999999998</v>
      </c>
      <c r="P9" s="237">
        <v>1.2</v>
      </c>
      <c r="Q9" s="236">
        <v>7.2</v>
      </c>
      <c r="R9" s="236">
        <v>7.3</v>
      </c>
      <c r="S9" s="237">
        <v>21.6</v>
      </c>
      <c r="T9" s="237">
        <v>22.8</v>
      </c>
      <c r="U9" s="236">
        <v>8.1999999999999993</v>
      </c>
    </row>
    <row r="10" spans="1:21" s="113" customFormat="1" ht="16.5" customHeight="1" x14ac:dyDescent="0.25">
      <c r="A10" s="27" t="s">
        <v>208</v>
      </c>
      <c r="B10" s="226">
        <v>41150</v>
      </c>
      <c r="C10" s="315" t="s">
        <v>212</v>
      </c>
      <c r="D10" s="236">
        <v>7.4</v>
      </c>
      <c r="E10" s="236">
        <v>15.4</v>
      </c>
      <c r="F10" s="145">
        <f t="shared" si="2"/>
        <v>26.33</v>
      </c>
      <c r="G10" s="125">
        <f t="shared" si="3"/>
        <v>26.33</v>
      </c>
      <c r="H10" s="237">
        <v>24</v>
      </c>
      <c r="I10" s="236">
        <v>24</v>
      </c>
      <c r="J10" s="237">
        <v>2.2000000000000002</v>
      </c>
      <c r="K10" s="236">
        <v>0.13</v>
      </c>
      <c r="L10" s="237">
        <v>22</v>
      </c>
      <c r="M10" s="290"/>
      <c r="N10" s="237">
        <v>2.4</v>
      </c>
      <c r="O10" s="236">
        <v>2.2000000000000002</v>
      </c>
      <c r="P10" s="237">
        <v>1.8</v>
      </c>
      <c r="Q10" s="236">
        <v>7.4</v>
      </c>
      <c r="R10" s="236">
        <v>7.4</v>
      </c>
      <c r="S10" s="237">
        <v>21</v>
      </c>
      <c r="T10" s="237">
        <v>22.8</v>
      </c>
      <c r="U10" s="236">
        <v>12.4</v>
      </c>
    </row>
    <row r="11" spans="1:21" s="120" customFormat="1" ht="16.5" customHeight="1" x14ac:dyDescent="0.25">
      <c r="A11" s="27" t="s">
        <v>208</v>
      </c>
      <c r="B11" s="226">
        <v>41165</v>
      </c>
      <c r="C11" s="315" t="s">
        <v>212</v>
      </c>
      <c r="D11" s="236">
        <v>7.24</v>
      </c>
      <c r="E11" s="236">
        <v>15.9</v>
      </c>
      <c r="F11" s="145">
        <f t="shared" si="2"/>
        <v>28.457999999999998</v>
      </c>
      <c r="G11" s="125">
        <f t="shared" si="3"/>
        <v>27.457999999999998</v>
      </c>
      <c r="H11" s="237">
        <v>27</v>
      </c>
      <c r="I11" s="236">
        <v>26</v>
      </c>
      <c r="J11" s="237">
        <v>1.4</v>
      </c>
      <c r="K11" s="236">
        <v>5.8000000000000003E-2</v>
      </c>
      <c r="L11" s="237">
        <v>25</v>
      </c>
      <c r="M11" s="290"/>
      <c r="N11" s="237">
        <v>2.9</v>
      </c>
      <c r="O11" s="236">
        <v>2.7</v>
      </c>
      <c r="P11" s="237">
        <v>2.4</v>
      </c>
      <c r="Q11" s="236">
        <v>7.3</v>
      </c>
      <c r="R11" s="236">
        <v>7.4</v>
      </c>
      <c r="S11" s="237">
        <v>21.7</v>
      </c>
      <c r="T11" s="237">
        <v>22.5</v>
      </c>
      <c r="U11" s="236">
        <v>15.4</v>
      </c>
    </row>
    <row r="12" spans="1:21" s="121" customFormat="1" ht="16.5" customHeight="1" x14ac:dyDescent="0.25">
      <c r="A12" s="27" t="s">
        <v>208</v>
      </c>
      <c r="B12" s="226">
        <v>41180</v>
      </c>
      <c r="C12" s="315" t="s">
        <v>212</v>
      </c>
      <c r="D12" s="236">
        <v>7.54</v>
      </c>
      <c r="E12" s="236">
        <v>16.600000000000001</v>
      </c>
      <c r="F12" s="145">
        <f t="shared" si="2"/>
        <v>23.91</v>
      </c>
      <c r="G12" s="125">
        <f t="shared" si="3"/>
        <v>22.91</v>
      </c>
      <c r="H12" s="237">
        <v>22</v>
      </c>
      <c r="I12" s="236">
        <v>21</v>
      </c>
      <c r="J12" s="237">
        <v>1.8</v>
      </c>
      <c r="K12" s="236">
        <v>0.11</v>
      </c>
      <c r="L12" s="237">
        <v>20</v>
      </c>
      <c r="M12" s="290"/>
      <c r="N12" s="237">
        <v>1.2</v>
      </c>
      <c r="O12" s="236">
        <v>0.97</v>
      </c>
      <c r="P12" s="237">
        <v>0.85</v>
      </c>
      <c r="Q12" s="236">
        <v>7.1</v>
      </c>
      <c r="R12" s="236">
        <v>7.2</v>
      </c>
      <c r="S12" s="237">
        <v>20.3</v>
      </c>
      <c r="T12" s="237">
        <v>21.9</v>
      </c>
      <c r="U12" s="236">
        <v>19.600000000000001</v>
      </c>
    </row>
    <row r="13" spans="1:21" s="121" customFormat="1" ht="16.5" customHeight="1" x14ac:dyDescent="0.25">
      <c r="A13" s="27" t="s">
        <v>209</v>
      </c>
      <c r="B13" s="226">
        <v>41192</v>
      </c>
      <c r="C13" s="315" t="s">
        <v>212</v>
      </c>
      <c r="D13" s="236">
        <v>8.43</v>
      </c>
      <c r="E13" s="236">
        <v>13.34</v>
      </c>
      <c r="F13" s="145">
        <f t="shared" si="2"/>
        <v>30.751999999999999</v>
      </c>
      <c r="G13" s="125">
        <f t="shared" si="3"/>
        <v>28.751999999999999</v>
      </c>
      <c r="H13" s="237">
        <v>25</v>
      </c>
      <c r="I13" s="236">
        <v>23</v>
      </c>
      <c r="J13" s="237">
        <v>5.7</v>
      </c>
      <c r="K13" s="236">
        <v>5.1999999999999998E-2</v>
      </c>
      <c r="L13" s="237">
        <v>23</v>
      </c>
      <c r="M13" s="290"/>
      <c r="N13" s="237">
        <v>1.8</v>
      </c>
      <c r="O13" s="236">
        <v>1.6</v>
      </c>
      <c r="P13" s="237">
        <v>1.5</v>
      </c>
      <c r="Q13" s="236">
        <v>7.2</v>
      </c>
      <c r="R13" s="236">
        <v>7.2</v>
      </c>
      <c r="S13" s="237">
        <v>21.3</v>
      </c>
      <c r="T13" s="237">
        <v>21.9</v>
      </c>
      <c r="U13" s="236">
        <v>21</v>
      </c>
    </row>
    <row r="14" spans="1:21" s="121" customFormat="1" ht="16.5" customHeight="1" x14ac:dyDescent="0.25">
      <c r="A14" s="27" t="s">
        <v>209</v>
      </c>
      <c r="B14" s="226">
        <v>41207</v>
      </c>
      <c r="C14" s="315" t="s">
        <v>213</v>
      </c>
      <c r="D14" s="236">
        <v>9.27</v>
      </c>
      <c r="E14" s="236">
        <v>16.3</v>
      </c>
      <c r="F14" s="145">
        <f t="shared" si="2"/>
        <v>24.230999999999998</v>
      </c>
      <c r="G14" s="125">
        <f t="shared" si="3"/>
        <v>23.230999999999998</v>
      </c>
      <c r="H14" s="237">
        <v>20</v>
      </c>
      <c r="I14" s="236">
        <v>19</v>
      </c>
      <c r="J14" s="237">
        <v>4.2</v>
      </c>
      <c r="K14" s="236">
        <v>3.1E-2</v>
      </c>
      <c r="L14" s="237">
        <v>18</v>
      </c>
      <c r="M14" s="290"/>
      <c r="N14" s="237">
        <v>2.1</v>
      </c>
      <c r="O14" s="236">
        <v>1.9</v>
      </c>
      <c r="P14" s="237">
        <v>1.9</v>
      </c>
      <c r="Q14" s="236">
        <v>7.1</v>
      </c>
      <c r="R14" s="236">
        <v>7.1</v>
      </c>
      <c r="S14" s="237">
        <v>21.6</v>
      </c>
      <c r="T14" s="237">
        <v>21.2</v>
      </c>
      <c r="U14" s="236">
        <v>13</v>
      </c>
    </row>
    <row r="15" spans="1:21" s="113" customFormat="1" ht="16.5" customHeight="1" x14ac:dyDescent="0.25">
      <c r="A15" s="27" t="s">
        <v>209</v>
      </c>
      <c r="B15" s="226">
        <v>41220</v>
      </c>
      <c r="C15" s="315" t="s">
        <v>212</v>
      </c>
      <c r="D15" s="236">
        <v>7.25</v>
      </c>
      <c r="E15" s="236">
        <v>12.08</v>
      </c>
      <c r="F15" s="145">
        <f t="shared" si="2"/>
        <v>33.379999999999995</v>
      </c>
      <c r="G15" s="125">
        <f t="shared" si="3"/>
        <v>32.379999999999995</v>
      </c>
      <c r="H15" s="237">
        <v>32</v>
      </c>
      <c r="I15" s="236">
        <v>31</v>
      </c>
      <c r="J15" s="237">
        <v>1.3</v>
      </c>
      <c r="K15" s="236">
        <v>0.08</v>
      </c>
      <c r="L15" s="237">
        <v>29</v>
      </c>
      <c r="M15" s="290"/>
      <c r="N15" s="237">
        <v>2.1</v>
      </c>
      <c r="O15" s="236">
        <v>2</v>
      </c>
      <c r="P15" s="237">
        <v>2.4</v>
      </c>
      <c r="Q15" s="236">
        <v>7.3</v>
      </c>
      <c r="R15" s="236">
        <v>7.4</v>
      </c>
      <c r="S15" s="237">
        <v>20.399999999999999</v>
      </c>
      <c r="T15" s="237">
        <v>20.8</v>
      </c>
      <c r="U15" s="236">
        <v>41</v>
      </c>
    </row>
    <row r="16" spans="1:21" s="121" customFormat="1" ht="16.5" customHeight="1" x14ac:dyDescent="0.25">
      <c r="A16" s="27" t="s">
        <v>209</v>
      </c>
      <c r="B16" s="226">
        <v>41242</v>
      </c>
      <c r="C16" s="315" t="s">
        <v>212</v>
      </c>
      <c r="D16" s="236">
        <v>11.29</v>
      </c>
      <c r="E16" s="236">
        <v>17.43</v>
      </c>
      <c r="F16" s="145">
        <f t="shared" si="2"/>
        <v>26.98</v>
      </c>
      <c r="G16" s="125">
        <f t="shared" si="3"/>
        <v>24.98</v>
      </c>
      <c r="H16" s="237">
        <v>21</v>
      </c>
      <c r="I16" s="236">
        <v>19</v>
      </c>
      <c r="J16" s="237">
        <v>5.8</v>
      </c>
      <c r="K16" s="236">
        <v>0.18</v>
      </c>
      <c r="L16" s="237">
        <v>20</v>
      </c>
      <c r="M16" s="290"/>
      <c r="N16" s="237">
        <v>0.95</v>
      </c>
      <c r="O16" s="236">
        <v>0.74</v>
      </c>
      <c r="P16" s="237">
        <v>0.65</v>
      </c>
      <c r="Q16" s="236">
        <v>7.2</v>
      </c>
      <c r="R16" s="236">
        <v>7.3</v>
      </c>
      <c r="S16" s="237">
        <v>18.8</v>
      </c>
      <c r="T16" s="237">
        <v>19.2</v>
      </c>
      <c r="U16" s="236">
        <v>13</v>
      </c>
    </row>
    <row r="17" spans="1:21" s="121" customFormat="1" ht="16.5" customHeight="1" x14ac:dyDescent="0.25">
      <c r="A17" s="27" t="s">
        <v>209</v>
      </c>
      <c r="B17" s="226">
        <v>41254</v>
      </c>
      <c r="C17" s="315" t="s">
        <v>212</v>
      </c>
      <c r="D17" s="236">
        <v>11.41</v>
      </c>
      <c r="E17" s="236">
        <v>16.600000000000001</v>
      </c>
      <c r="F17" s="145">
        <f t="shared" si="2"/>
        <v>21.274999999999999</v>
      </c>
      <c r="G17" s="125">
        <f t="shared" si="3"/>
        <v>20.274999999999999</v>
      </c>
      <c r="H17" s="237">
        <v>16</v>
      </c>
      <c r="I17" s="236">
        <v>15</v>
      </c>
      <c r="J17" s="237">
        <v>5.2</v>
      </c>
      <c r="K17" s="236">
        <v>7.4999999999999997E-2</v>
      </c>
      <c r="L17" s="237">
        <v>14</v>
      </c>
      <c r="M17" s="290"/>
      <c r="N17" s="237">
        <v>1.4</v>
      </c>
      <c r="O17" s="236">
        <v>1.5</v>
      </c>
      <c r="P17" s="237">
        <v>2</v>
      </c>
      <c r="Q17" s="236">
        <v>7.1</v>
      </c>
      <c r="R17" s="236">
        <v>7.1</v>
      </c>
      <c r="S17" s="237">
        <v>17.8</v>
      </c>
      <c r="T17" s="237">
        <v>18</v>
      </c>
      <c r="U17" s="236">
        <v>11</v>
      </c>
    </row>
    <row r="18" spans="1:21" s="121" customFormat="1" ht="16.5" customHeight="1" x14ac:dyDescent="0.25">
      <c r="A18" s="27" t="s">
        <v>209</v>
      </c>
      <c r="B18" s="226">
        <v>41271</v>
      </c>
      <c r="C18" s="315" t="s">
        <v>213</v>
      </c>
      <c r="D18" s="236">
        <v>20.63</v>
      </c>
      <c r="E18" s="236">
        <v>28.13</v>
      </c>
      <c r="F18" s="145">
        <f t="shared" si="2"/>
        <v>16.036000000000001</v>
      </c>
      <c r="G18" s="125">
        <f t="shared" si="3"/>
        <v>15.136000000000001</v>
      </c>
      <c r="H18" s="237">
        <v>6.2</v>
      </c>
      <c r="I18" s="236">
        <v>5.3</v>
      </c>
      <c r="J18" s="237">
        <v>9.8000000000000007</v>
      </c>
      <c r="K18" s="236">
        <v>3.5999999999999997E-2</v>
      </c>
      <c r="L18" s="237">
        <v>4.3</v>
      </c>
      <c r="M18" s="290"/>
      <c r="N18" s="237">
        <v>1.6</v>
      </c>
      <c r="O18" s="236">
        <v>1.4</v>
      </c>
      <c r="P18" s="237">
        <v>1.1000000000000001</v>
      </c>
      <c r="Q18" s="236">
        <v>7</v>
      </c>
      <c r="R18" s="236">
        <v>7</v>
      </c>
      <c r="S18" s="237">
        <v>16.399999999999999</v>
      </c>
      <c r="T18" s="237">
        <v>16.5</v>
      </c>
      <c r="U18" s="236">
        <v>11</v>
      </c>
    </row>
    <row r="19" spans="1:21" s="121" customFormat="1" ht="16.5" customHeight="1" x14ac:dyDescent="0.25">
      <c r="A19" s="27" t="s">
        <v>210</v>
      </c>
      <c r="B19" s="226">
        <v>41284</v>
      </c>
      <c r="C19" s="315" t="s">
        <v>212</v>
      </c>
      <c r="D19" s="236">
        <v>10.96</v>
      </c>
      <c r="E19" s="236">
        <v>16.829999999999998</v>
      </c>
      <c r="F19" s="145">
        <f t="shared" ref="F19:F34" si="4">SUM(H19,J19,K19)</f>
        <v>23.317</v>
      </c>
      <c r="G19" s="125">
        <f t="shared" ref="G19:G34" si="5">SUM(I19:K19)</f>
        <v>21.317</v>
      </c>
      <c r="H19" s="237">
        <v>17</v>
      </c>
      <c r="I19" s="236">
        <v>15</v>
      </c>
      <c r="J19" s="237">
        <v>6.3</v>
      </c>
      <c r="K19" s="236">
        <v>1.7000000000000001E-2</v>
      </c>
      <c r="L19" s="237">
        <v>13</v>
      </c>
      <c r="M19" s="290"/>
      <c r="N19" s="237">
        <v>1.8</v>
      </c>
      <c r="O19" s="236">
        <v>0.56000000000000005</v>
      </c>
      <c r="P19" s="237">
        <v>1</v>
      </c>
      <c r="Q19" s="236">
        <v>7.1</v>
      </c>
      <c r="R19" s="236">
        <v>7.2</v>
      </c>
      <c r="S19" s="237">
        <v>16.2</v>
      </c>
      <c r="T19" s="237">
        <v>16.3</v>
      </c>
      <c r="U19" s="236">
        <v>26</v>
      </c>
    </row>
    <row r="20" spans="1:21" s="121" customFormat="1" ht="16.5" customHeight="1" x14ac:dyDescent="0.25">
      <c r="A20" s="27" t="s">
        <v>210</v>
      </c>
      <c r="B20" s="226">
        <v>41304</v>
      </c>
      <c r="C20" s="315" t="s">
        <v>212</v>
      </c>
      <c r="D20" s="236">
        <v>8.1300000000000008</v>
      </c>
      <c r="E20" s="236">
        <v>13.56</v>
      </c>
      <c r="F20" s="145">
        <f t="shared" si="4"/>
        <v>27.326000000000001</v>
      </c>
      <c r="G20" s="125">
        <f t="shared" si="5"/>
        <v>27.326000000000001</v>
      </c>
      <c r="H20" s="237">
        <v>24</v>
      </c>
      <c r="I20" s="236">
        <v>24</v>
      </c>
      <c r="J20" s="237">
        <v>3.3</v>
      </c>
      <c r="K20" s="236">
        <v>2.5999999999999999E-2</v>
      </c>
      <c r="L20" s="237">
        <v>22</v>
      </c>
      <c r="M20" s="290"/>
      <c r="N20" s="237">
        <v>1.7</v>
      </c>
      <c r="O20" s="236">
        <v>1.6</v>
      </c>
      <c r="P20" s="237">
        <v>1.4</v>
      </c>
      <c r="Q20" s="236">
        <v>7.2</v>
      </c>
      <c r="R20" s="236">
        <v>7.3</v>
      </c>
      <c r="S20" s="237">
        <v>16.899999999999999</v>
      </c>
      <c r="T20" s="237">
        <v>17.3</v>
      </c>
      <c r="U20" s="236">
        <v>5.7</v>
      </c>
    </row>
    <row r="21" spans="1:21" s="121" customFormat="1" ht="16.5" customHeight="1" x14ac:dyDescent="0.25">
      <c r="A21" s="27" t="s">
        <v>210</v>
      </c>
      <c r="B21" s="226">
        <v>41319</v>
      </c>
      <c r="C21" s="315" t="s">
        <v>212</v>
      </c>
      <c r="D21" s="236">
        <v>8.24</v>
      </c>
      <c r="E21" s="236">
        <v>12.53</v>
      </c>
      <c r="F21" s="145">
        <f t="shared" si="4"/>
        <v>25.32</v>
      </c>
      <c r="G21" s="125">
        <f t="shared" si="5"/>
        <v>24.32</v>
      </c>
      <c r="H21" s="237">
        <v>21</v>
      </c>
      <c r="I21" s="236">
        <v>20</v>
      </c>
      <c r="J21" s="237">
        <v>4.3</v>
      </c>
      <c r="K21" s="236">
        <v>0.02</v>
      </c>
      <c r="L21" s="237">
        <v>19</v>
      </c>
      <c r="M21" s="290"/>
      <c r="N21" s="237">
        <v>1.6</v>
      </c>
      <c r="O21" s="236">
        <v>1.4</v>
      </c>
      <c r="P21" s="237">
        <v>1.3</v>
      </c>
      <c r="Q21" s="236">
        <v>7</v>
      </c>
      <c r="R21" s="236">
        <v>7</v>
      </c>
      <c r="S21" s="237">
        <v>17.3</v>
      </c>
      <c r="T21" s="237">
        <v>17.8</v>
      </c>
      <c r="U21" s="236">
        <v>10.8</v>
      </c>
    </row>
    <row r="22" spans="1:21" s="121" customFormat="1" ht="16.5" customHeight="1" x14ac:dyDescent="0.25">
      <c r="A22" s="27" t="s">
        <v>210</v>
      </c>
      <c r="B22" s="226">
        <v>41325</v>
      </c>
      <c r="C22" s="315" t="s">
        <v>213</v>
      </c>
      <c r="D22" s="236">
        <v>10.17</v>
      </c>
      <c r="E22" s="236">
        <v>24.57</v>
      </c>
      <c r="F22" s="145">
        <f t="shared" si="4"/>
        <v>26.411999999999999</v>
      </c>
      <c r="G22" s="125">
        <f t="shared" si="5"/>
        <v>26.411999999999999</v>
      </c>
      <c r="H22" s="237">
        <v>21</v>
      </c>
      <c r="I22" s="236">
        <v>21</v>
      </c>
      <c r="J22" s="237">
        <v>5.4</v>
      </c>
      <c r="K22" s="236">
        <v>1.2E-2</v>
      </c>
      <c r="L22" s="237">
        <v>20</v>
      </c>
      <c r="M22" s="290"/>
      <c r="N22" s="237">
        <v>2</v>
      </c>
      <c r="O22" s="236">
        <v>1.7</v>
      </c>
      <c r="P22" s="237">
        <v>1.8</v>
      </c>
      <c r="Q22" s="236">
        <v>7</v>
      </c>
      <c r="R22" s="236">
        <v>7.1</v>
      </c>
      <c r="S22" s="237">
        <v>16.899999999999999</v>
      </c>
      <c r="T22" s="237">
        <v>17.100000000000001</v>
      </c>
      <c r="U22" s="236">
        <v>14.6</v>
      </c>
    </row>
    <row r="23" spans="1:21" s="121" customFormat="1" ht="16.5" customHeight="1" x14ac:dyDescent="0.25">
      <c r="A23" s="27" t="s">
        <v>210</v>
      </c>
      <c r="B23" s="226">
        <v>41331</v>
      </c>
      <c r="C23" s="315" t="s">
        <v>212</v>
      </c>
      <c r="D23" s="236">
        <v>8.0299999999999994</v>
      </c>
      <c r="E23" s="236">
        <v>12.83</v>
      </c>
      <c r="F23" s="145">
        <f t="shared" si="4"/>
        <v>29.462</v>
      </c>
      <c r="G23" s="125">
        <f t="shared" si="5"/>
        <v>29.462</v>
      </c>
      <c r="H23" s="237">
        <v>24</v>
      </c>
      <c r="I23" s="236">
        <v>24</v>
      </c>
      <c r="J23" s="237">
        <v>5.4</v>
      </c>
      <c r="K23" s="236">
        <v>6.2E-2</v>
      </c>
      <c r="L23" s="237">
        <v>23</v>
      </c>
      <c r="M23" s="290"/>
      <c r="N23" s="237">
        <v>1.5</v>
      </c>
      <c r="O23" s="236">
        <v>1.4</v>
      </c>
      <c r="P23" s="237">
        <v>1.2</v>
      </c>
      <c r="Q23" s="236">
        <v>7.2</v>
      </c>
      <c r="R23" s="236">
        <v>7.3</v>
      </c>
      <c r="S23" s="237">
        <v>17</v>
      </c>
      <c r="T23" s="237">
        <v>17.600000000000001</v>
      </c>
      <c r="U23" s="236">
        <v>8.1999999999999993</v>
      </c>
    </row>
    <row r="24" spans="1:21" s="121" customFormat="1" ht="16.5" customHeight="1" x14ac:dyDescent="0.25">
      <c r="A24" s="27" t="s">
        <v>210</v>
      </c>
      <c r="B24" s="226">
        <v>41347</v>
      </c>
      <c r="C24" s="315" t="s">
        <v>212</v>
      </c>
      <c r="D24" s="236">
        <v>8</v>
      </c>
      <c r="E24" s="236">
        <v>12.84</v>
      </c>
      <c r="F24" s="145">
        <f t="shared" si="4"/>
        <v>27.646000000000001</v>
      </c>
      <c r="G24" s="125">
        <f t="shared" si="5"/>
        <v>27.646000000000001</v>
      </c>
      <c r="H24" s="237">
        <v>22</v>
      </c>
      <c r="I24" s="236">
        <v>22</v>
      </c>
      <c r="J24" s="237">
        <v>5.6</v>
      </c>
      <c r="K24" s="236">
        <v>4.5999999999999999E-2</v>
      </c>
      <c r="L24" s="237">
        <v>21</v>
      </c>
      <c r="M24" s="290"/>
      <c r="N24" s="237">
        <v>1.9</v>
      </c>
      <c r="O24" s="236">
        <v>1.6</v>
      </c>
      <c r="P24" s="237">
        <v>1.4</v>
      </c>
      <c r="Q24" s="236">
        <v>7.2</v>
      </c>
      <c r="R24" s="236">
        <v>7.2</v>
      </c>
      <c r="S24" s="237">
        <v>17.899999999999999</v>
      </c>
      <c r="T24" s="237">
        <v>19.600000000000001</v>
      </c>
      <c r="U24" s="236">
        <v>15</v>
      </c>
    </row>
    <row r="25" spans="1:21" s="121" customFormat="1" ht="16.5" customHeight="1" x14ac:dyDescent="0.25">
      <c r="A25" s="27" t="s">
        <v>210</v>
      </c>
      <c r="B25" s="226">
        <v>41354</v>
      </c>
      <c r="C25" s="315" t="s">
        <v>213</v>
      </c>
      <c r="D25" s="236">
        <v>8.1199999999999992</v>
      </c>
      <c r="E25" s="236">
        <v>11.64</v>
      </c>
      <c r="F25" s="145">
        <f t="shared" si="4"/>
        <v>30.029</v>
      </c>
      <c r="G25" s="125">
        <f t="shared" si="5"/>
        <v>29.029</v>
      </c>
      <c r="H25" s="237">
        <v>26</v>
      </c>
      <c r="I25" s="236">
        <v>25</v>
      </c>
      <c r="J25" s="237">
        <v>4</v>
      </c>
      <c r="K25" s="236">
        <v>2.9000000000000001E-2</v>
      </c>
      <c r="L25" s="237">
        <v>23</v>
      </c>
      <c r="M25" s="290"/>
      <c r="N25" s="237">
        <v>1.7</v>
      </c>
      <c r="O25" s="236">
        <v>1.6</v>
      </c>
      <c r="P25" s="237">
        <v>1.5</v>
      </c>
      <c r="Q25" s="236">
        <v>7.2</v>
      </c>
      <c r="R25" s="236">
        <v>7.2</v>
      </c>
      <c r="S25" s="237">
        <v>17.399999999999999</v>
      </c>
      <c r="T25" s="237">
        <v>17.600000000000001</v>
      </c>
      <c r="U25" s="236">
        <v>11.8</v>
      </c>
    </row>
    <row r="26" spans="1:21" s="121" customFormat="1" ht="16.5" customHeight="1" x14ac:dyDescent="0.25">
      <c r="A26" s="27" t="s">
        <v>210</v>
      </c>
      <c r="B26" s="226">
        <v>41361</v>
      </c>
      <c r="C26" s="315" t="s">
        <v>212</v>
      </c>
      <c r="D26" s="236">
        <v>6.07</v>
      </c>
      <c r="E26" s="236">
        <v>13.97</v>
      </c>
      <c r="F26" s="145">
        <f t="shared" si="4"/>
        <v>28.356999999999999</v>
      </c>
      <c r="G26" s="125">
        <f t="shared" si="5"/>
        <v>27.356999999999999</v>
      </c>
      <c r="H26" s="237">
        <v>26</v>
      </c>
      <c r="I26" s="236">
        <v>25</v>
      </c>
      <c r="J26" s="237">
        <v>2.2999999999999998</v>
      </c>
      <c r="K26" s="236">
        <v>5.7000000000000002E-2</v>
      </c>
      <c r="L26" s="237">
        <v>24</v>
      </c>
      <c r="M26" s="290"/>
      <c r="N26" s="237">
        <v>1.4</v>
      </c>
      <c r="O26" s="236">
        <v>1.2</v>
      </c>
      <c r="P26" s="237">
        <v>1</v>
      </c>
      <c r="Q26" s="236">
        <v>7.2</v>
      </c>
      <c r="R26" s="236">
        <v>7.3</v>
      </c>
      <c r="S26" s="237">
        <v>18.399999999999999</v>
      </c>
      <c r="T26" s="237">
        <v>18.399999999999999</v>
      </c>
      <c r="U26" s="236">
        <v>13.6</v>
      </c>
    </row>
    <row r="27" spans="1:21" s="121" customFormat="1" ht="16.5" customHeight="1" x14ac:dyDescent="0.25">
      <c r="A27" s="27" t="s">
        <v>211</v>
      </c>
      <c r="B27" s="226">
        <v>41368</v>
      </c>
      <c r="C27" s="315" t="s">
        <v>212</v>
      </c>
      <c r="D27" s="236">
        <v>7.67</v>
      </c>
      <c r="E27" s="236">
        <v>13.27</v>
      </c>
      <c r="F27" s="145">
        <f t="shared" si="4"/>
        <v>23.384</v>
      </c>
      <c r="G27" s="125">
        <f t="shared" si="5"/>
        <v>23.384</v>
      </c>
      <c r="H27" s="237">
        <v>21</v>
      </c>
      <c r="I27" s="236">
        <v>21</v>
      </c>
      <c r="J27" s="237">
        <v>2.2999999999999998</v>
      </c>
      <c r="K27" s="236">
        <v>8.4000000000000005E-2</v>
      </c>
      <c r="L27" s="237">
        <v>20</v>
      </c>
      <c r="M27" s="290"/>
      <c r="N27" s="237">
        <v>2</v>
      </c>
      <c r="O27" s="236">
        <v>1.8</v>
      </c>
      <c r="P27" s="237">
        <v>1.7</v>
      </c>
      <c r="Q27" s="236">
        <v>6.9</v>
      </c>
      <c r="R27" s="236">
        <v>7</v>
      </c>
      <c r="S27" s="237">
        <v>18.5</v>
      </c>
      <c r="T27" s="237">
        <v>19.399999999999999</v>
      </c>
      <c r="U27" s="236">
        <v>8.1999999999999993</v>
      </c>
    </row>
    <row r="28" spans="1:21" s="121" customFormat="1" ht="16.5" customHeight="1" x14ac:dyDescent="0.25">
      <c r="A28" s="27" t="s">
        <v>211</v>
      </c>
      <c r="B28" s="226">
        <v>41381</v>
      </c>
      <c r="C28" s="315" t="s">
        <v>212</v>
      </c>
      <c r="D28" s="236">
        <v>6.77</v>
      </c>
      <c r="E28" s="236">
        <v>13</v>
      </c>
      <c r="F28" s="145">
        <f t="shared" si="4"/>
        <v>30.971</v>
      </c>
      <c r="G28" s="125">
        <f t="shared" si="5"/>
        <v>29.971</v>
      </c>
      <c r="H28" s="237">
        <v>30</v>
      </c>
      <c r="I28" s="236">
        <v>29</v>
      </c>
      <c r="J28" s="237">
        <v>0.94</v>
      </c>
      <c r="K28" s="236">
        <v>3.1E-2</v>
      </c>
      <c r="L28" s="237">
        <v>27</v>
      </c>
      <c r="M28" s="290"/>
      <c r="N28" s="237">
        <v>0.74</v>
      </c>
      <c r="O28" s="236">
        <v>0.56000000000000005</v>
      </c>
      <c r="P28" s="237">
        <v>0.48</v>
      </c>
      <c r="Q28" s="236">
        <v>7.1</v>
      </c>
      <c r="R28" s="236">
        <v>7.2</v>
      </c>
      <c r="S28" s="237">
        <v>18.2</v>
      </c>
      <c r="T28" s="237">
        <v>19.8</v>
      </c>
      <c r="U28" s="236">
        <v>9</v>
      </c>
    </row>
    <row r="29" spans="1:21" s="121" customFormat="1" ht="16.5" customHeight="1" x14ac:dyDescent="0.25">
      <c r="A29" s="27" t="s">
        <v>211</v>
      </c>
      <c r="B29" s="226">
        <v>41409</v>
      </c>
      <c r="C29" s="315" t="s">
        <v>212</v>
      </c>
      <c r="D29" s="236">
        <v>6.14</v>
      </c>
      <c r="E29" s="236">
        <v>8.8800000000000008</v>
      </c>
      <c r="F29" s="145">
        <f t="shared" si="4"/>
        <v>30.116</v>
      </c>
      <c r="G29" s="125">
        <f t="shared" si="5"/>
        <v>6.016</v>
      </c>
      <c r="H29" s="237">
        <v>30</v>
      </c>
      <c r="I29" s="236">
        <v>5.9</v>
      </c>
      <c r="J29" s="237">
        <v>8.4000000000000005E-2</v>
      </c>
      <c r="K29" s="236">
        <v>3.2000000000000001E-2</v>
      </c>
      <c r="L29" s="237">
        <v>27</v>
      </c>
      <c r="M29" s="290"/>
      <c r="N29" s="237">
        <v>1.7</v>
      </c>
      <c r="O29" s="236">
        <v>1.5</v>
      </c>
      <c r="P29" s="237">
        <v>3.2</v>
      </c>
      <c r="Q29" s="236">
        <v>7.1</v>
      </c>
      <c r="R29" s="236">
        <v>7.2</v>
      </c>
      <c r="S29" s="237">
        <v>20</v>
      </c>
      <c r="T29" s="237">
        <v>21.2</v>
      </c>
      <c r="U29" s="236">
        <v>7.6</v>
      </c>
    </row>
    <row r="30" spans="1:21" s="121" customFormat="1" ht="16.5" customHeight="1" x14ac:dyDescent="0.25">
      <c r="A30" s="27" t="s">
        <v>211</v>
      </c>
      <c r="B30" s="226">
        <v>41424</v>
      </c>
      <c r="C30" s="315" t="s">
        <v>212</v>
      </c>
      <c r="D30" s="236">
        <v>6.17</v>
      </c>
      <c r="E30" s="236">
        <v>9.9499999999999993</v>
      </c>
      <c r="F30" s="145">
        <f t="shared" si="4"/>
        <v>33.164000000000001</v>
      </c>
      <c r="G30" s="125">
        <f t="shared" si="5"/>
        <v>31.164000000000001</v>
      </c>
      <c r="H30" s="237">
        <v>33</v>
      </c>
      <c r="I30" s="236">
        <v>31</v>
      </c>
      <c r="J30" s="237">
        <v>7.9000000000000001E-2</v>
      </c>
      <c r="K30" s="236">
        <v>8.5000000000000006E-2</v>
      </c>
      <c r="L30" s="237">
        <v>29</v>
      </c>
      <c r="M30" s="290"/>
      <c r="N30" s="237">
        <v>4.5999999999999996</v>
      </c>
      <c r="O30" s="236">
        <v>4.5</v>
      </c>
      <c r="P30" s="237">
        <v>2.6</v>
      </c>
      <c r="Q30" s="236">
        <v>7.1</v>
      </c>
      <c r="R30" s="236">
        <v>7.1</v>
      </c>
      <c r="S30" s="237">
        <v>21.2</v>
      </c>
      <c r="T30" s="237">
        <v>22.3</v>
      </c>
      <c r="U30" s="236">
        <v>16.3</v>
      </c>
    </row>
    <row r="31" spans="1:21" s="121" customFormat="1" ht="16.5" customHeight="1" x14ac:dyDescent="0.25">
      <c r="A31" s="27" t="s">
        <v>211</v>
      </c>
      <c r="B31" s="226">
        <v>41437</v>
      </c>
      <c r="C31" s="315" t="s">
        <v>212</v>
      </c>
      <c r="D31" s="236">
        <v>6.24</v>
      </c>
      <c r="E31" s="236">
        <v>9.8800000000000008</v>
      </c>
      <c r="F31" s="145">
        <f t="shared" si="4"/>
        <v>38.068000000000005</v>
      </c>
      <c r="G31" s="125">
        <f t="shared" si="5"/>
        <v>4.7679999999999998</v>
      </c>
      <c r="H31" s="237">
        <v>38</v>
      </c>
      <c r="I31" s="236">
        <v>4.7</v>
      </c>
      <c r="J31" s="237">
        <v>4.4999999999999998E-2</v>
      </c>
      <c r="K31" s="236">
        <v>2.3E-2</v>
      </c>
      <c r="L31" s="237">
        <v>30</v>
      </c>
      <c r="M31" s="290"/>
      <c r="N31" s="237">
        <v>1.9</v>
      </c>
      <c r="O31" s="236">
        <v>1.4</v>
      </c>
      <c r="P31" s="237">
        <v>1.3</v>
      </c>
      <c r="Q31" s="236">
        <v>7</v>
      </c>
      <c r="R31" s="236">
        <v>7.2</v>
      </c>
      <c r="S31" s="237">
        <v>20.7</v>
      </c>
      <c r="T31" s="237">
        <v>21.4</v>
      </c>
      <c r="U31" s="236">
        <v>20.8</v>
      </c>
    </row>
    <row r="32" spans="1:21" s="121" customFormat="1" ht="16.5" customHeight="1" x14ac:dyDescent="0.25">
      <c r="A32" s="27" t="s">
        <v>211</v>
      </c>
      <c r="B32" s="226">
        <v>41451</v>
      </c>
      <c r="C32" s="315" t="s">
        <v>212</v>
      </c>
      <c r="D32" s="236">
        <v>9.2899999999999991</v>
      </c>
      <c r="E32" s="236">
        <v>14.47</v>
      </c>
      <c r="F32" s="145">
        <f t="shared" si="4"/>
        <v>28.826000000000001</v>
      </c>
      <c r="G32" s="125">
        <f t="shared" si="5"/>
        <v>26.826000000000001</v>
      </c>
      <c r="H32" s="237">
        <v>28</v>
      </c>
      <c r="I32" s="236">
        <v>26</v>
      </c>
      <c r="J32" s="237">
        <v>0.73</v>
      </c>
      <c r="K32" s="236">
        <v>9.6000000000000002E-2</v>
      </c>
      <c r="L32" s="237">
        <v>23</v>
      </c>
      <c r="M32" s="290"/>
      <c r="N32" s="237">
        <v>1.1000000000000001</v>
      </c>
      <c r="O32" s="236">
        <v>0.69</v>
      </c>
      <c r="P32" s="237">
        <v>0.54</v>
      </c>
      <c r="Q32" s="236">
        <v>6.9</v>
      </c>
      <c r="R32" s="236">
        <v>7.2</v>
      </c>
      <c r="S32" s="237">
        <v>21.9</v>
      </c>
      <c r="T32" s="237">
        <v>21.9</v>
      </c>
      <c r="U32" s="236">
        <v>20</v>
      </c>
    </row>
    <row r="33" spans="1:21" s="121" customFormat="1" ht="16.5" customHeight="1" x14ac:dyDescent="0.25">
      <c r="A33" s="27"/>
      <c r="B33" s="226"/>
      <c r="C33" s="31"/>
      <c r="D33" s="236"/>
      <c r="E33" s="236"/>
      <c r="F33" s="145">
        <f t="shared" si="4"/>
        <v>0</v>
      </c>
      <c r="G33" s="125">
        <f t="shared" si="5"/>
        <v>0</v>
      </c>
      <c r="H33" s="237"/>
      <c r="I33" s="236"/>
      <c r="J33" s="237"/>
      <c r="K33" s="236"/>
      <c r="L33" s="237"/>
      <c r="M33" s="290"/>
      <c r="N33" s="237"/>
      <c r="O33" s="236"/>
      <c r="P33" s="237"/>
      <c r="Q33" s="236"/>
      <c r="R33" s="236"/>
      <c r="S33" s="237"/>
      <c r="T33" s="237"/>
      <c r="U33" s="236"/>
    </row>
    <row r="34" spans="1:21" s="121" customFormat="1" ht="16.5" customHeight="1" x14ac:dyDescent="0.25">
      <c r="A34" s="27"/>
      <c r="B34" s="226"/>
      <c r="C34" s="31"/>
      <c r="D34" s="236"/>
      <c r="E34" s="236"/>
      <c r="F34" s="145">
        <f t="shared" si="4"/>
        <v>0</v>
      </c>
      <c r="G34" s="125">
        <f t="shared" si="5"/>
        <v>0</v>
      </c>
      <c r="H34" s="237"/>
      <c r="I34" s="236"/>
      <c r="J34" s="237"/>
      <c r="K34" s="236"/>
      <c r="L34" s="237"/>
      <c r="M34" s="290"/>
      <c r="N34" s="237"/>
      <c r="O34" s="236"/>
      <c r="P34" s="237"/>
      <c r="Q34" s="236"/>
      <c r="R34" s="236"/>
      <c r="S34" s="237"/>
      <c r="T34" s="237"/>
      <c r="U34" s="236"/>
    </row>
    <row r="35" spans="1:21" s="121" customFormat="1" ht="16.5" customHeight="1" x14ac:dyDescent="0.25">
      <c r="A35" s="27"/>
      <c r="B35" s="226"/>
      <c r="C35" s="31"/>
      <c r="D35" s="236"/>
      <c r="E35" s="236"/>
      <c r="F35" s="145">
        <f t="shared" ref="F35:F66" si="6">SUM(H35,J35,K35)</f>
        <v>0</v>
      </c>
      <c r="G35" s="125">
        <f t="shared" ref="G35:G66" si="7">SUM(I35:K35)</f>
        <v>0</v>
      </c>
      <c r="H35" s="237"/>
      <c r="I35" s="236"/>
      <c r="J35" s="237"/>
      <c r="K35" s="236"/>
      <c r="L35" s="237"/>
      <c r="M35" s="290"/>
      <c r="N35" s="237"/>
      <c r="O35" s="236"/>
      <c r="P35" s="237"/>
      <c r="Q35" s="236"/>
      <c r="R35" s="236"/>
      <c r="S35" s="237"/>
      <c r="T35" s="237"/>
      <c r="U35" s="236"/>
    </row>
    <row r="36" spans="1:21" s="121" customFormat="1" ht="16.5" customHeight="1" x14ac:dyDescent="0.25">
      <c r="A36" s="27"/>
      <c r="B36" s="226"/>
      <c r="C36" s="31"/>
      <c r="D36" s="236"/>
      <c r="E36" s="236"/>
      <c r="F36" s="145">
        <f t="shared" si="6"/>
        <v>0</v>
      </c>
      <c r="G36" s="125">
        <f t="shared" si="7"/>
        <v>0</v>
      </c>
      <c r="H36" s="237"/>
      <c r="I36" s="236"/>
      <c r="J36" s="237"/>
      <c r="K36" s="236"/>
      <c r="L36" s="237"/>
      <c r="M36" s="290"/>
      <c r="N36" s="237"/>
      <c r="O36" s="236"/>
      <c r="P36" s="237"/>
      <c r="Q36" s="236"/>
      <c r="R36" s="236"/>
      <c r="S36" s="237"/>
      <c r="T36" s="237"/>
      <c r="U36" s="236"/>
    </row>
    <row r="37" spans="1:21" s="121" customFormat="1" ht="16.5" customHeight="1" x14ac:dyDescent="0.25">
      <c r="A37" s="27"/>
      <c r="B37" s="226"/>
      <c r="C37" s="31"/>
      <c r="D37" s="236"/>
      <c r="E37" s="236"/>
      <c r="F37" s="145">
        <f t="shared" si="6"/>
        <v>0</v>
      </c>
      <c r="G37" s="125">
        <f t="shared" si="7"/>
        <v>0</v>
      </c>
      <c r="H37" s="237"/>
      <c r="I37" s="236"/>
      <c r="J37" s="237"/>
      <c r="K37" s="236"/>
      <c r="L37" s="237"/>
      <c r="M37" s="290"/>
      <c r="N37" s="237"/>
      <c r="O37" s="236"/>
      <c r="P37" s="237"/>
      <c r="Q37" s="236"/>
      <c r="R37" s="236"/>
      <c r="S37" s="237"/>
      <c r="T37" s="237"/>
      <c r="U37" s="236"/>
    </row>
    <row r="38" spans="1:21" s="121" customFormat="1" ht="16.5" customHeight="1" x14ac:dyDescent="0.25">
      <c r="A38" s="27"/>
      <c r="B38" s="226"/>
      <c r="C38" s="31"/>
      <c r="D38" s="236"/>
      <c r="E38" s="236"/>
      <c r="F38" s="145">
        <f t="shared" si="6"/>
        <v>0</v>
      </c>
      <c r="G38" s="125">
        <f t="shared" si="7"/>
        <v>0</v>
      </c>
      <c r="H38" s="237"/>
      <c r="I38" s="236"/>
      <c r="J38" s="237"/>
      <c r="K38" s="236"/>
      <c r="L38" s="237"/>
      <c r="M38" s="290"/>
      <c r="N38" s="237"/>
      <c r="O38" s="236"/>
      <c r="P38" s="237"/>
      <c r="Q38" s="236"/>
      <c r="R38" s="236"/>
      <c r="S38" s="237"/>
      <c r="T38" s="237"/>
      <c r="U38" s="236"/>
    </row>
    <row r="39" spans="1:21" s="121" customFormat="1" ht="16.5" customHeight="1" x14ac:dyDescent="0.25">
      <c r="A39" s="27"/>
      <c r="B39" s="226"/>
      <c r="C39" s="31"/>
      <c r="D39" s="236"/>
      <c r="E39" s="236"/>
      <c r="F39" s="145">
        <f t="shared" si="6"/>
        <v>0</v>
      </c>
      <c r="G39" s="125">
        <f t="shared" si="7"/>
        <v>0</v>
      </c>
      <c r="H39" s="237"/>
      <c r="I39" s="236"/>
      <c r="J39" s="237"/>
      <c r="K39" s="236"/>
      <c r="L39" s="237"/>
      <c r="M39" s="290"/>
      <c r="N39" s="237"/>
      <c r="O39" s="236"/>
      <c r="P39" s="237"/>
      <c r="Q39" s="236"/>
      <c r="R39" s="236"/>
      <c r="S39" s="237"/>
      <c r="T39" s="237"/>
      <c r="U39" s="236"/>
    </row>
    <row r="40" spans="1:21" s="121" customFormat="1" ht="16.5" customHeight="1" x14ac:dyDescent="0.25">
      <c r="A40" s="27"/>
      <c r="B40" s="226"/>
      <c r="C40" s="31"/>
      <c r="D40" s="236"/>
      <c r="E40" s="236"/>
      <c r="F40" s="145">
        <f t="shared" si="6"/>
        <v>0</v>
      </c>
      <c r="G40" s="125">
        <f t="shared" si="7"/>
        <v>0</v>
      </c>
      <c r="H40" s="237"/>
      <c r="I40" s="236"/>
      <c r="J40" s="237"/>
      <c r="K40" s="236"/>
      <c r="L40" s="237"/>
      <c r="M40" s="290"/>
      <c r="N40" s="237"/>
      <c r="O40" s="236"/>
      <c r="P40" s="237"/>
      <c r="Q40" s="236"/>
      <c r="R40" s="236"/>
      <c r="S40" s="237"/>
      <c r="T40" s="237"/>
      <c r="U40" s="236"/>
    </row>
    <row r="41" spans="1:21" s="121" customFormat="1" ht="16.5" customHeight="1" x14ac:dyDescent="0.25">
      <c r="A41" s="27"/>
      <c r="B41" s="226"/>
      <c r="C41" s="31"/>
      <c r="D41" s="236"/>
      <c r="E41" s="236"/>
      <c r="F41" s="145">
        <f t="shared" si="6"/>
        <v>0</v>
      </c>
      <c r="G41" s="125">
        <f t="shared" si="7"/>
        <v>0</v>
      </c>
      <c r="H41" s="237"/>
      <c r="I41" s="236"/>
      <c r="J41" s="237"/>
      <c r="K41" s="236"/>
      <c r="L41" s="237"/>
      <c r="M41" s="290"/>
      <c r="N41" s="237"/>
      <c r="O41" s="236"/>
      <c r="P41" s="237"/>
      <c r="Q41" s="236"/>
      <c r="R41" s="236"/>
      <c r="S41" s="237"/>
      <c r="T41" s="237"/>
      <c r="U41" s="236"/>
    </row>
    <row r="42" spans="1:21" s="121" customFormat="1" ht="16.5" customHeight="1" x14ac:dyDescent="0.25">
      <c r="A42" s="27"/>
      <c r="B42" s="226"/>
      <c r="C42" s="31"/>
      <c r="D42" s="236"/>
      <c r="E42" s="236"/>
      <c r="F42" s="145">
        <f t="shared" si="6"/>
        <v>0</v>
      </c>
      <c r="G42" s="125">
        <f t="shared" si="7"/>
        <v>0</v>
      </c>
      <c r="H42" s="237"/>
      <c r="I42" s="236"/>
      <c r="J42" s="237"/>
      <c r="K42" s="236"/>
      <c r="L42" s="237"/>
      <c r="M42" s="290"/>
      <c r="N42" s="237"/>
      <c r="O42" s="236"/>
      <c r="P42" s="237"/>
      <c r="Q42" s="236"/>
      <c r="R42" s="236"/>
      <c r="S42" s="237"/>
      <c r="T42" s="237"/>
      <c r="U42" s="236"/>
    </row>
    <row r="43" spans="1:21" s="121" customFormat="1" ht="16.5" customHeight="1" x14ac:dyDescent="0.25">
      <c r="A43" s="27"/>
      <c r="B43" s="226"/>
      <c r="C43" s="31"/>
      <c r="D43" s="236"/>
      <c r="E43" s="236"/>
      <c r="F43" s="145">
        <f t="shared" si="6"/>
        <v>0</v>
      </c>
      <c r="G43" s="125">
        <f t="shared" si="7"/>
        <v>0</v>
      </c>
      <c r="H43" s="237"/>
      <c r="I43" s="236"/>
      <c r="J43" s="237"/>
      <c r="K43" s="236"/>
      <c r="L43" s="237"/>
      <c r="M43" s="290"/>
      <c r="N43" s="237"/>
      <c r="O43" s="236"/>
      <c r="P43" s="237"/>
      <c r="Q43" s="236"/>
      <c r="R43" s="236"/>
      <c r="S43" s="237"/>
      <c r="T43" s="237"/>
      <c r="U43" s="236"/>
    </row>
    <row r="44" spans="1:21" s="121" customFormat="1" ht="16.5" customHeight="1" x14ac:dyDescent="0.25">
      <c r="A44" s="27"/>
      <c r="B44" s="226"/>
      <c r="C44" s="31"/>
      <c r="D44" s="236"/>
      <c r="E44" s="236"/>
      <c r="F44" s="145">
        <f t="shared" si="6"/>
        <v>0</v>
      </c>
      <c r="G44" s="125">
        <f t="shared" si="7"/>
        <v>0</v>
      </c>
      <c r="H44" s="237"/>
      <c r="I44" s="236"/>
      <c r="J44" s="237"/>
      <c r="K44" s="236"/>
      <c r="L44" s="237"/>
      <c r="M44" s="290"/>
      <c r="N44" s="237"/>
      <c r="O44" s="236"/>
      <c r="P44" s="237"/>
      <c r="Q44" s="236"/>
      <c r="R44" s="236"/>
      <c r="S44" s="237"/>
      <c r="T44" s="237"/>
      <c r="U44" s="236"/>
    </row>
    <row r="45" spans="1:21" s="121" customFormat="1" ht="16.5" customHeight="1" x14ac:dyDescent="0.25">
      <c r="A45" s="27"/>
      <c r="B45" s="226"/>
      <c r="C45" s="31"/>
      <c r="D45" s="236"/>
      <c r="E45" s="236"/>
      <c r="F45" s="145">
        <f t="shared" si="6"/>
        <v>0</v>
      </c>
      <c r="G45" s="125">
        <f t="shared" si="7"/>
        <v>0</v>
      </c>
      <c r="H45" s="237"/>
      <c r="I45" s="236"/>
      <c r="J45" s="237"/>
      <c r="K45" s="236"/>
      <c r="L45" s="237"/>
      <c r="M45" s="290"/>
      <c r="N45" s="237"/>
      <c r="O45" s="236"/>
      <c r="P45" s="237"/>
      <c r="Q45" s="236"/>
      <c r="R45" s="236"/>
      <c r="S45" s="237"/>
      <c r="T45" s="237"/>
      <c r="U45" s="236"/>
    </row>
    <row r="46" spans="1:21" s="121" customFormat="1" ht="16.5" customHeight="1" x14ac:dyDescent="0.25">
      <c r="A46" s="27"/>
      <c r="B46" s="226"/>
      <c r="C46" s="31"/>
      <c r="D46" s="236"/>
      <c r="E46" s="236"/>
      <c r="F46" s="145">
        <f t="shared" si="6"/>
        <v>0</v>
      </c>
      <c r="G46" s="125">
        <f t="shared" si="7"/>
        <v>0</v>
      </c>
      <c r="H46" s="237"/>
      <c r="I46" s="236"/>
      <c r="J46" s="237"/>
      <c r="K46" s="236"/>
      <c r="L46" s="237"/>
      <c r="M46" s="290"/>
      <c r="N46" s="237"/>
      <c r="O46" s="236"/>
      <c r="P46" s="237"/>
      <c r="Q46" s="236"/>
      <c r="R46" s="236"/>
      <c r="S46" s="237"/>
      <c r="T46" s="237"/>
      <c r="U46" s="236"/>
    </row>
    <row r="47" spans="1:21" s="121" customFormat="1" ht="16.5" customHeight="1" x14ac:dyDescent="0.25">
      <c r="A47" s="27"/>
      <c r="B47" s="226"/>
      <c r="C47" s="31"/>
      <c r="D47" s="236"/>
      <c r="E47" s="236"/>
      <c r="F47" s="145">
        <f t="shared" si="6"/>
        <v>0</v>
      </c>
      <c r="G47" s="125">
        <f t="shared" si="7"/>
        <v>0</v>
      </c>
      <c r="H47" s="237"/>
      <c r="I47" s="236"/>
      <c r="J47" s="237"/>
      <c r="K47" s="236"/>
      <c r="L47" s="237"/>
      <c r="M47" s="290"/>
      <c r="N47" s="237"/>
      <c r="O47" s="236"/>
      <c r="P47" s="237"/>
      <c r="Q47" s="236"/>
      <c r="R47" s="236"/>
      <c r="S47" s="237"/>
      <c r="T47" s="237"/>
      <c r="U47" s="236"/>
    </row>
    <row r="48" spans="1:21" s="121" customFormat="1" ht="16.5" customHeight="1" x14ac:dyDescent="0.25">
      <c r="A48" s="27"/>
      <c r="B48" s="226"/>
      <c r="C48" s="31"/>
      <c r="D48" s="236"/>
      <c r="E48" s="236"/>
      <c r="F48" s="145">
        <f t="shared" si="6"/>
        <v>0</v>
      </c>
      <c r="G48" s="125">
        <f t="shared" si="7"/>
        <v>0</v>
      </c>
      <c r="H48" s="237"/>
      <c r="I48" s="236"/>
      <c r="J48" s="237"/>
      <c r="K48" s="236"/>
      <c r="L48" s="237"/>
      <c r="M48" s="290"/>
      <c r="N48" s="237"/>
      <c r="O48" s="236"/>
      <c r="P48" s="237"/>
      <c r="Q48" s="236"/>
      <c r="R48" s="236"/>
      <c r="S48" s="237"/>
      <c r="T48" s="237"/>
      <c r="U48" s="236"/>
    </row>
    <row r="49" spans="1:21" s="121" customFormat="1" ht="16.5" customHeight="1" x14ac:dyDescent="0.25">
      <c r="A49" s="27"/>
      <c r="B49" s="226"/>
      <c r="C49" s="31"/>
      <c r="D49" s="236"/>
      <c r="E49" s="236"/>
      <c r="F49" s="145">
        <f t="shared" si="6"/>
        <v>0</v>
      </c>
      <c r="G49" s="125">
        <f t="shared" si="7"/>
        <v>0</v>
      </c>
      <c r="H49" s="237"/>
      <c r="I49" s="236"/>
      <c r="J49" s="237"/>
      <c r="K49" s="236"/>
      <c r="L49" s="237"/>
      <c r="M49" s="290"/>
      <c r="N49" s="237"/>
      <c r="O49" s="236"/>
      <c r="P49" s="237"/>
      <c r="Q49" s="236"/>
      <c r="R49" s="236"/>
      <c r="S49" s="237"/>
      <c r="T49" s="237"/>
      <c r="U49" s="236"/>
    </row>
    <row r="50" spans="1:21" s="121" customFormat="1" ht="16.5" customHeight="1" x14ac:dyDescent="0.25">
      <c r="A50" s="27"/>
      <c r="B50" s="226"/>
      <c r="C50" s="31"/>
      <c r="D50" s="236"/>
      <c r="E50" s="236"/>
      <c r="F50" s="145">
        <f t="shared" si="6"/>
        <v>0</v>
      </c>
      <c r="G50" s="125">
        <f t="shared" si="7"/>
        <v>0</v>
      </c>
      <c r="H50" s="237"/>
      <c r="I50" s="236"/>
      <c r="J50" s="237"/>
      <c r="K50" s="236"/>
      <c r="L50" s="237"/>
      <c r="M50" s="290"/>
      <c r="N50" s="237"/>
      <c r="O50" s="236"/>
      <c r="P50" s="237"/>
      <c r="Q50" s="236"/>
      <c r="R50" s="236"/>
      <c r="S50" s="237"/>
      <c r="T50" s="237"/>
      <c r="U50" s="236"/>
    </row>
    <row r="51" spans="1:21" s="121" customFormat="1" ht="16.5" customHeight="1" x14ac:dyDescent="0.25">
      <c r="A51" s="27"/>
      <c r="B51" s="226"/>
      <c r="C51" s="31"/>
      <c r="D51" s="236"/>
      <c r="E51" s="236"/>
      <c r="F51" s="145">
        <f t="shared" si="6"/>
        <v>0</v>
      </c>
      <c r="G51" s="125">
        <f t="shared" si="7"/>
        <v>0</v>
      </c>
      <c r="H51" s="237"/>
      <c r="I51" s="236"/>
      <c r="J51" s="237"/>
      <c r="K51" s="236"/>
      <c r="L51" s="237"/>
      <c r="M51" s="290"/>
      <c r="N51" s="237"/>
      <c r="O51" s="236"/>
      <c r="P51" s="237"/>
      <c r="Q51" s="236"/>
      <c r="R51" s="236"/>
      <c r="S51" s="237"/>
      <c r="T51" s="237"/>
      <c r="U51" s="236"/>
    </row>
    <row r="52" spans="1:21" s="121" customFormat="1" ht="16.5" customHeight="1" x14ac:dyDescent="0.25">
      <c r="A52" s="27"/>
      <c r="B52" s="226"/>
      <c r="C52" s="31"/>
      <c r="D52" s="236"/>
      <c r="E52" s="236"/>
      <c r="F52" s="145">
        <f t="shared" si="6"/>
        <v>0</v>
      </c>
      <c r="G52" s="125">
        <f t="shared" si="7"/>
        <v>0</v>
      </c>
      <c r="H52" s="237"/>
      <c r="I52" s="236"/>
      <c r="J52" s="237"/>
      <c r="K52" s="236"/>
      <c r="L52" s="237"/>
      <c r="M52" s="290"/>
      <c r="N52" s="237"/>
      <c r="O52" s="236"/>
      <c r="P52" s="237"/>
      <c r="Q52" s="236"/>
      <c r="R52" s="236"/>
      <c r="S52" s="237"/>
      <c r="T52" s="237"/>
      <c r="U52" s="236"/>
    </row>
    <row r="53" spans="1:21" s="121" customFormat="1" ht="16.5" customHeight="1" x14ac:dyDescent="0.25">
      <c r="A53" s="27"/>
      <c r="B53" s="226"/>
      <c r="C53" s="31"/>
      <c r="D53" s="236"/>
      <c r="E53" s="236"/>
      <c r="F53" s="145">
        <f t="shared" si="6"/>
        <v>0</v>
      </c>
      <c r="G53" s="125">
        <f t="shared" si="7"/>
        <v>0</v>
      </c>
      <c r="H53" s="237"/>
      <c r="I53" s="236"/>
      <c r="J53" s="237"/>
      <c r="K53" s="236"/>
      <c r="L53" s="237"/>
      <c r="M53" s="290"/>
      <c r="N53" s="237"/>
      <c r="O53" s="236"/>
      <c r="P53" s="237"/>
      <c r="Q53" s="236"/>
      <c r="R53" s="236"/>
      <c r="S53" s="237"/>
      <c r="T53" s="237"/>
      <c r="U53" s="236"/>
    </row>
    <row r="54" spans="1:21" s="121" customFormat="1" ht="16.5" customHeight="1" x14ac:dyDescent="0.25">
      <c r="A54" s="27"/>
      <c r="B54" s="226"/>
      <c r="C54" s="31"/>
      <c r="D54" s="236"/>
      <c r="E54" s="236"/>
      <c r="F54" s="145">
        <f t="shared" si="6"/>
        <v>0</v>
      </c>
      <c r="G54" s="125">
        <f t="shared" si="7"/>
        <v>0</v>
      </c>
      <c r="H54" s="237"/>
      <c r="I54" s="236"/>
      <c r="J54" s="237"/>
      <c r="K54" s="236"/>
      <c r="L54" s="237"/>
      <c r="M54" s="290"/>
      <c r="N54" s="237"/>
      <c r="O54" s="236"/>
      <c r="P54" s="237"/>
      <c r="Q54" s="236"/>
      <c r="R54" s="236"/>
      <c r="S54" s="237"/>
      <c r="T54" s="237"/>
      <c r="U54" s="236"/>
    </row>
    <row r="55" spans="1:21" s="121" customFormat="1" ht="16.5" customHeight="1" x14ac:dyDescent="0.25">
      <c r="A55" s="27"/>
      <c r="B55" s="226"/>
      <c r="C55" s="31"/>
      <c r="D55" s="236"/>
      <c r="E55" s="236"/>
      <c r="F55" s="145">
        <f t="shared" si="6"/>
        <v>0</v>
      </c>
      <c r="G55" s="125">
        <f t="shared" si="7"/>
        <v>0</v>
      </c>
      <c r="H55" s="237"/>
      <c r="I55" s="236"/>
      <c r="J55" s="237"/>
      <c r="K55" s="236"/>
      <c r="L55" s="237"/>
      <c r="M55" s="290"/>
      <c r="N55" s="237"/>
      <c r="O55" s="236"/>
      <c r="P55" s="237"/>
      <c r="Q55" s="236"/>
      <c r="R55" s="236"/>
      <c r="S55" s="237"/>
      <c r="T55" s="237"/>
      <c r="U55" s="236"/>
    </row>
    <row r="56" spans="1:21" s="121" customFormat="1" ht="16.5" customHeight="1" x14ac:dyDescent="0.25">
      <c r="A56" s="27"/>
      <c r="B56" s="226"/>
      <c r="C56" s="31"/>
      <c r="D56" s="236"/>
      <c r="E56" s="236"/>
      <c r="F56" s="145">
        <f t="shared" si="6"/>
        <v>0</v>
      </c>
      <c r="G56" s="125">
        <f t="shared" si="7"/>
        <v>0</v>
      </c>
      <c r="H56" s="237"/>
      <c r="I56" s="236"/>
      <c r="J56" s="237"/>
      <c r="K56" s="236"/>
      <c r="L56" s="237"/>
      <c r="M56" s="290"/>
      <c r="N56" s="237"/>
      <c r="O56" s="236"/>
      <c r="P56" s="237"/>
      <c r="Q56" s="236"/>
      <c r="R56" s="236"/>
      <c r="S56" s="237"/>
      <c r="T56" s="237"/>
      <c r="U56" s="236"/>
    </row>
    <row r="57" spans="1:21" s="121" customFormat="1" ht="16.5" customHeight="1" x14ac:dyDescent="0.25">
      <c r="A57" s="27"/>
      <c r="B57" s="226"/>
      <c r="C57" s="31"/>
      <c r="D57" s="236"/>
      <c r="E57" s="236"/>
      <c r="F57" s="145">
        <f t="shared" si="6"/>
        <v>0</v>
      </c>
      <c r="G57" s="125">
        <f t="shared" si="7"/>
        <v>0</v>
      </c>
      <c r="H57" s="237"/>
      <c r="I57" s="236"/>
      <c r="J57" s="237"/>
      <c r="K57" s="236"/>
      <c r="L57" s="237"/>
      <c r="M57" s="290"/>
      <c r="N57" s="237"/>
      <c r="O57" s="236"/>
      <c r="P57" s="237"/>
      <c r="Q57" s="236"/>
      <c r="R57" s="236"/>
      <c r="S57" s="237"/>
      <c r="T57" s="237"/>
      <c r="U57" s="236"/>
    </row>
    <row r="58" spans="1:21" s="121" customFormat="1" ht="16.5" customHeight="1" x14ac:dyDescent="0.25">
      <c r="A58" s="27"/>
      <c r="B58" s="226"/>
      <c r="C58" s="31"/>
      <c r="D58" s="236"/>
      <c r="E58" s="236"/>
      <c r="F58" s="145">
        <f t="shared" si="6"/>
        <v>0</v>
      </c>
      <c r="G58" s="125">
        <f t="shared" si="7"/>
        <v>0</v>
      </c>
      <c r="H58" s="237"/>
      <c r="I58" s="236"/>
      <c r="J58" s="237"/>
      <c r="K58" s="236"/>
      <c r="L58" s="237"/>
      <c r="M58" s="290"/>
      <c r="N58" s="237"/>
      <c r="O58" s="236"/>
      <c r="P58" s="237"/>
      <c r="Q58" s="236"/>
      <c r="R58" s="236"/>
      <c r="S58" s="237"/>
      <c r="T58" s="237"/>
      <c r="U58" s="236"/>
    </row>
    <row r="59" spans="1:21" s="121" customFormat="1" ht="16.5" customHeight="1" x14ac:dyDescent="0.25">
      <c r="A59" s="27"/>
      <c r="B59" s="226"/>
      <c r="C59" s="31"/>
      <c r="D59" s="236"/>
      <c r="E59" s="236"/>
      <c r="F59" s="145">
        <f t="shared" si="6"/>
        <v>0</v>
      </c>
      <c r="G59" s="125">
        <f t="shared" si="7"/>
        <v>0</v>
      </c>
      <c r="H59" s="237"/>
      <c r="I59" s="236"/>
      <c r="J59" s="237"/>
      <c r="K59" s="236"/>
      <c r="L59" s="237"/>
      <c r="M59" s="290"/>
      <c r="N59" s="237"/>
      <c r="O59" s="236"/>
      <c r="P59" s="237"/>
      <c r="Q59" s="236"/>
      <c r="R59" s="236"/>
      <c r="S59" s="237"/>
      <c r="T59" s="237"/>
      <c r="U59" s="236"/>
    </row>
    <row r="60" spans="1:21" s="121" customFormat="1" ht="16.5" customHeight="1" x14ac:dyDescent="0.25">
      <c r="A60" s="27"/>
      <c r="B60" s="226"/>
      <c r="C60" s="31"/>
      <c r="D60" s="236"/>
      <c r="E60" s="236"/>
      <c r="F60" s="145">
        <f t="shared" si="6"/>
        <v>0</v>
      </c>
      <c r="G60" s="125">
        <f t="shared" si="7"/>
        <v>0</v>
      </c>
      <c r="H60" s="237"/>
      <c r="I60" s="236"/>
      <c r="J60" s="237"/>
      <c r="K60" s="236"/>
      <c r="L60" s="237"/>
      <c r="M60" s="290"/>
      <c r="N60" s="237"/>
      <c r="O60" s="236"/>
      <c r="P60" s="237"/>
      <c r="Q60" s="236"/>
      <c r="R60" s="236"/>
      <c r="S60" s="237"/>
      <c r="T60" s="237"/>
      <c r="U60" s="236"/>
    </row>
    <row r="61" spans="1:21" s="121" customFormat="1" ht="16.5" customHeight="1" x14ac:dyDescent="0.25">
      <c r="A61" s="27"/>
      <c r="B61" s="226"/>
      <c r="C61" s="31"/>
      <c r="D61" s="236"/>
      <c r="E61" s="236"/>
      <c r="F61" s="145">
        <f t="shared" si="6"/>
        <v>0</v>
      </c>
      <c r="G61" s="125">
        <f t="shared" si="7"/>
        <v>0</v>
      </c>
      <c r="H61" s="237"/>
      <c r="I61" s="236"/>
      <c r="J61" s="237"/>
      <c r="K61" s="236"/>
      <c r="L61" s="237"/>
      <c r="M61" s="290"/>
      <c r="N61" s="237"/>
      <c r="O61" s="236"/>
      <c r="P61" s="237"/>
      <c r="Q61" s="236"/>
      <c r="R61" s="236"/>
      <c r="S61" s="237"/>
      <c r="T61" s="237"/>
      <c r="U61" s="236"/>
    </row>
    <row r="62" spans="1:21" s="121" customFormat="1" ht="16.5" customHeight="1" x14ac:dyDescent="0.25">
      <c r="A62" s="27"/>
      <c r="B62" s="226"/>
      <c r="C62" s="31"/>
      <c r="D62" s="236"/>
      <c r="E62" s="236"/>
      <c r="F62" s="145">
        <f t="shared" si="6"/>
        <v>0</v>
      </c>
      <c r="G62" s="125">
        <f t="shared" si="7"/>
        <v>0</v>
      </c>
      <c r="H62" s="237"/>
      <c r="I62" s="236"/>
      <c r="J62" s="237"/>
      <c r="K62" s="236"/>
      <c r="L62" s="237"/>
      <c r="M62" s="290"/>
      <c r="N62" s="237"/>
      <c r="O62" s="236"/>
      <c r="P62" s="237"/>
      <c r="Q62" s="236"/>
      <c r="R62" s="236"/>
      <c r="S62" s="237"/>
      <c r="T62" s="237"/>
      <c r="U62" s="236"/>
    </row>
    <row r="63" spans="1:21" s="121" customFormat="1" ht="16.5" customHeight="1" x14ac:dyDescent="0.25">
      <c r="A63" s="27"/>
      <c r="B63" s="226"/>
      <c r="C63" s="31"/>
      <c r="D63" s="236"/>
      <c r="E63" s="236"/>
      <c r="F63" s="145">
        <f t="shared" si="6"/>
        <v>0</v>
      </c>
      <c r="G63" s="125">
        <f t="shared" si="7"/>
        <v>0</v>
      </c>
      <c r="H63" s="237"/>
      <c r="I63" s="236"/>
      <c r="J63" s="237"/>
      <c r="K63" s="236"/>
      <c r="L63" s="237"/>
      <c r="M63" s="290"/>
      <c r="N63" s="237"/>
      <c r="O63" s="236"/>
      <c r="P63" s="237"/>
      <c r="Q63" s="236"/>
      <c r="R63" s="236"/>
      <c r="S63" s="237"/>
      <c r="T63" s="237"/>
      <c r="U63" s="236"/>
    </row>
    <row r="64" spans="1:21" s="121" customFormat="1" ht="16.5" customHeight="1" x14ac:dyDescent="0.25">
      <c r="A64" s="27"/>
      <c r="B64" s="226"/>
      <c r="C64" s="31"/>
      <c r="D64" s="236"/>
      <c r="E64" s="236"/>
      <c r="F64" s="145">
        <f t="shared" si="6"/>
        <v>0</v>
      </c>
      <c r="G64" s="125">
        <f t="shared" si="7"/>
        <v>0</v>
      </c>
      <c r="H64" s="237"/>
      <c r="I64" s="236"/>
      <c r="J64" s="237"/>
      <c r="K64" s="236"/>
      <c r="L64" s="237"/>
      <c r="M64" s="290"/>
      <c r="N64" s="237"/>
      <c r="O64" s="236"/>
      <c r="P64" s="237"/>
      <c r="Q64" s="236"/>
      <c r="R64" s="236"/>
      <c r="S64" s="237"/>
      <c r="T64" s="237"/>
      <c r="U64" s="236"/>
    </row>
    <row r="65" spans="1:21" s="121" customFormat="1" ht="16.5" customHeight="1" x14ac:dyDescent="0.25">
      <c r="A65" s="27"/>
      <c r="B65" s="226"/>
      <c r="C65" s="31"/>
      <c r="D65" s="236"/>
      <c r="E65" s="236"/>
      <c r="F65" s="145">
        <f t="shared" si="6"/>
        <v>0</v>
      </c>
      <c r="G65" s="125">
        <f t="shared" si="7"/>
        <v>0</v>
      </c>
      <c r="H65" s="237"/>
      <c r="I65" s="236"/>
      <c r="J65" s="237"/>
      <c r="K65" s="236"/>
      <c r="L65" s="237"/>
      <c r="M65" s="290"/>
      <c r="N65" s="237"/>
      <c r="O65" s="236"/>
      <c r="P65" s="237"/>
      <c r="Q65" s="236"/>
      <c r="R65" s="236"/>
      <c r="S65" s="237"/>
      <c r="T65" s="237"/>
      <c r="U65" s="236"/>
    </row>
    <row r="66" spans="1:21" s="113" customFormat="1" ht="16.5" customHeight="1" x14ac:dyDescent="0.25">
      <c r="A66" s="27"/>
      <c r="B66" s="226"/>
      <c r="C66" s="31"/>
      <c r="D66" s="236"/>
      <c r="E66" s="236"/>
      <c r="F66" s="145">
        <f t="shared" si="6"/>
        <v>0</v>
      </c>
      <c r="G66" s="125">
        <f t="shared" si="7"/>
        <v>0</v>
      </c>
      <c r="H66" s="237"/>
      <c r="I66" s="236"/>
      <c r="J66" s="237"/>
      <c r="K66" s="236"/>
      <c r="L66" s="237"/>
      <c r="M66" s="290"/>
      <c r="N66" s="237"/>
      <c r="O66" s="236"/>
      <c r="P66" s="237"/>
      <c r="Q66" s="236"/>
      <c r="R66" s="236"/>
      <c r="S66" s="237"/>
      <c r="T66" s="237"/>
      <c r="U66" s="236"/>
    </row>
    <row r="67" spans="1:21" s="119" customFormat="1" ht="16.5" customHeight="1" thickBot="1" x14ac:dyDescent="0.3">
      <c r="A67" s="114"/>
      <c r="B67" s="114"/>
      <c r="C67" s="115"/>
      <c r="D67" s="116"/>
      <c r="E67" s="116"/>
      <c r="F67" s="117"/>
      <c r="G67" s="116"/>
      <c r="H67" s="116"/>
      <c r="I67" s="118"/>
      <c r="J67" s="279"/>
      <c r="K67" s="279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121" customFormat="1" ht="15.75" customHeight="1" x14ac:dyDescent="0.25">
      <c r="A68" s="269" t="s">
        <v>159</v>
      </c>
      <c r="B68" s="252"/>
      <c r="C68" s="253"/>
      <c r="D68" s="253"/>
      <c r="E68" s="254"/>
      <c r="F68" s="254"/>
      <c r="G68" s="253"/>
      <c r="H68" s="253"/>
      <c r="I68" s="253"/>
      <c r="J68" s="280"/>
      <c r="K68" s="280"/>
      <c r="L68" s="253"/>
      <c r="M68" s="105"/>
      <c r="N68" s="105"/>
      <c r="O68" s="105"/>
      <c r="P68" s="105"/>
      <c r="Q68" s="105"/>
      <c r="R68" s="105"/>
      <c r="S68" s="170"/>
      <c r="T68" s="79"/>
      <c r="U68" s="112"/>
    </row>
    <row r="69" spans="1:21" s="121" customFormat="1" ht="15.75" customHeight="1" x14ac:dyDescent="0.25">
      <c r="A69" s="264" t="s">
        <v>110</v>
      </c>
      <c r="B69" s="255"/>
      <c r="C69" s="256"/>
      <c r="D69" s="256"/>
      <c r="E69" s="257"/>
      <c r="F69" s="257"/>
      <c r="G69" s="256"/>
      <c r="H69" s="256"/>
      <c r="I69" s="256"/>
      <c r="J69" s="281"/>
      <c r="K69" s="281"/>
      <c r="L69" s="256"/>
      <c r="M69" s="107"/>
      <c r="N69" s="107"/>
      <c r="O69" s="107"/>
      <c r="P69" s="107"/>
      <c r="Q69" s="107"/>
      <c r="R69" s="107"/>
      <c r="S69" s="171"/>
      <c r="T69" s="79"/>
      <c r="U69" s="112"/>
    </row>
    <row r="70" spans="1:21" s="121" customFormat="1" ht="15.75" customHeight="1" x14ac:dyDescent="0.25">
      <c r="A70" s="264" t="s">
        <v>120</v>
      </c>
      <c r="B70" s="255"/>
      <c r="C70" s="256"/>
      <c r="D70" s="256"/>
      <c r="E70" s="257"/>
      <c r="F70" s="257"/>
      <c r="G70" s="256"/>
      <c r="H70" s="256"/>
      <c r="I70" s="256"/>
      <c r="J70" s="281"/>
      <c r="K70" s="281"/>
      <c r="L70" s="256"/>
      <c r="M70" s="107"/>
      <c r="N70" s="107"/>
      <c r="O70" s="107"/>
      <c r="P70" s="107"/>
      <c r="Q70" s="107"/>
      <c r="R70" s="107"/>
      <c r="S70" s="171"/>
      <c r="T70" s="79"/>
      <c r="U70" s="112"/>
    </row>
    <row r="71" spans="1:21" s="121" customFormat="1" ht="15.75" customHeight="1" x14ac:dyDescent="0.25">
      <c r="A71" s="264" t="s">
        <v>107</v>
      </c>
      <c r="B71" s="255"/>
      <c r="C71" s="256"/>
      <c r="D71" s="256"/>
      <c r="E71" s="257"/>
      <c r="F71" s="257"/>
      <c r="G71" s="256"/>
      <c r="H71" s="256"/>
      <c r="I71" s="256"/>
      <c r="J71" s="281"/>
      <c r="K71" s="281"/>
      <c r="L71" s="256"/>
      <c r="M71" s="107"/>
      <c r="N71" s="107"/>
      <c r="O71" s="107"/>
      <c r="P71" s="107"/>
      <c r="Q71" s="107"/>
      <c r="R71" s="107"/>
      <c r="S71" s="171"/>
      <c r="T71" s="79"/>
      <c r="U71" s="112"/>
    </row>
    <row r="72" spans="1:21" s="121" customFormat="1" ht="15.75" customHeight="1" x14ac:dyDescent="0.25">
      <c r="A72" s="264"/>
      <c r="B72" s="255"/>
      <c r="C72" s="256"/>
      <c r="D72" s="256"/>
      <c r="E72" s="257"/>
      <c r="F72" s="257"/>
      <c r="G72" s="256"/>
      <c r="H72" s="256"/>
      <c r="I72" s="256"/>
      <c r="J72" s="281"/>
      <c r="K72" s="281"/>
      <c r="L72" s="256"/>
      <c r="M72" s="107"/>
      <c r="N72" s="107"/>
      <c r="O72" s="107"/>
      <c r="P72" s="107"/>
      <c r="Q72" s="107"/>
      <c r="R72" s="107"/>
      <c r="S72" s="171"/>
      <c r="T72" s="79"/>
      <c r="U72" s="112"/>
    </row>
    <row r="73" spans="1:21" s="121" customFormat="1" ht="15.75" customHeight="1" x14ac:dyDescent="0.25">
      <c r="A73" s="268" t="s">
        <v>160</v>
      </c>
      <c r="B73" s="178"/>
      <c r="C73" s="179"/>
      <c r="D73" s="179"/>
      <c r="E73" s="169"/>
      <c r="F73" s="169"/>
      <c r="G73" s="179"/>
      <c r="H73" s="179"/>
      <c r="I73" s="179"/>
      <c r="J73" s="281"/>
      <c r="K73" s="281"/>
      <c r="L73" s="256"/>
      <c r="M73" s="107"/>
      <c r="N73" s="107"/>
      <c r="O73" s="107"/>
      <c r="P73" s="107"/>
      <c r="Q73" s="107"/>
      <c r="R73" s="107"/>
      <c r="S73" s="171"/>
      <c r="T73" s="79"/>
      <c r="U73" s="112"/>
    </row>
    <row r="74" spans="1:21" s="121" customFormat="1" ht="15.75" customHeight="1" x14ac:dyDescent="0.25">
      <c r="A74" s="218" t="s">
        <v>105</v>
      </c>
      <c r="B74" s="178"/>
      <c r="C74" s="179"/>
      <c r="D74" s="179"/>
      <c r="E74" s="169"/>
      <c r="F74" s="169"/>
      <c r="G74" s="179"/>
      <c r="H74" s="179"/>
      <c r="I74" s="179"/>
      <c r="J74" s="281"/>
      <c r="K74" s="281"/>
      <c r="L74" s="256"/>
      <c r="M74" s="107"/>
      <c r="N74" s="107"/>
      <c r="O74" s="107"/>
      <c r="P74" s="107"/>
      <c r="Q74" s="107"/>
      <c r="R74" s="107"/>
      <c r="S74" s="171"/>
      <c r="T74" s="79"/>
      <c r="U74" s="112"/>
    </row>
    <row r="75" spans="1:21" s="121" customFormat="1" ht="15.75" customHeight="1" x14ac:dyDescent="0.25">
      <c r="A75" s="218" t="s">
        <v>106</v>
      </c>
      <c r="B75" s="178"/>
      <c r="C75" s="179"/>
      <c r="D75" s="179"/>
      <c r="E75" s="169"/>
      <c r="F75" s="169"/>
      <c r="G75" s="179"/>
      <c r="H75" s="179"/>
      <c r="I75" s="179"/>
      <c r="J75" s="281"/>
      <c r="K75" s="281"/>
      <c r="L75" s="256"/>
      <c r="M75" s="107"/>
      <c r="N75" s="107"/>
      <c r="O75" s="107"/>
      <c r="P75" s="107"/>
      <c r="Q75" s="107"/>
      <c r="R75" s="107"/>
      <c r="S75" s="171"/>
      <c r="T75" s="79"/>
      <c r="U75" s="112"/>
    </row>
    <row r="76" spans="1:21" s="121" customFormat="1" ht="15.75" customHeight="1" x14ac:dyDescent="0.25">
      <c r="A76" s="243" t="s">
        <v>161</v>
      </c>
      <c r="B76" s="181"/>
      <c r="C76" s="181"/>
      <c r="D76" s="181"/>
      <c r="E76" s="181"/>
      <c r="F76" s="181"/>
      <c r="G76" s="181"/>
      <c r="H76" s="181"/>
      <c r="I76" s="179"/>
      <c r="J76" s="281"/>
      <c r="K76" s="281"/>
      <c r="L76" s="256"/>
      <c r="M76" s="107"/>
      <c r="N76" s="107"/>
      <c r="O76" s="107"/>
      <c r="P76" s="107"/>
      <c r="Q76" s="107"/>
      <c r="R76" s="107"/>
      <c r="S76" s="171"/>
      <c r="T76" s="79"/>
      <c r="U76" s="112"/>
    </row>
    <row r="77" spans="1:21" s="121" customFormat="1" ht="15.75" customHeight="1" x14ac:dyDescent="0.25">
      <c r="A77" s="264"/>
      <c r="B77" s="255"/>
      <c r="C77" s="256"/>
      <c r="D77" s="256"/>
      <c r="E77" s="257"/>
      <c r="F77" s="257"/>
      <c r="G77" s="256"/>
      <c r="H77" s="256"/>
      <c r="I77" s="256"/>
      <c r="J77" s="281"/>
      <c r="K77" s="281"/>
      <c r="L77" s="256"/>
      <c r="M77" s="107"/>
      <c r="N77" s="107"/>
      <c r="O77" s="107"/>
      <c r="P77" s="107"/>
      <c r="Q77" s="107"/>
      <c r="R77" s="107"/>
      <c r="S77" s="171"/>
      <c r="T77" s="79"/>
      <c r="U77" s="112"/>
    </row>
    <row r="78" spans="1:21" s="121" customFormat="1" ht="15.75" customHeight="1" x14ac:dyDescent="0.25">
      <c r="A78" s="277" t="s">
        <v>191</v>
      </c>
      <c r="B78" s="255"/>
      <c r="C78" s="256"/>
      <c r="D78" s="256"/>
      <c r="E78" s="257"/>
      <c r="F78" s="257"/>
      <c r="G78" s="256"/>
      <c r="H78" s="256"/>
      <c r="I78" s="256"/>
      <c r="J78" s="281"/>
      <c r="K78" s="281"/>
      <c r="L78" s="256"/>
      <c r="M78" s="107"/>
      <c r="N78" s="107"/>
      <c r="O78" s="107"/>
      <c r="P78" s="107"/>
      <c r="Q78" s="107"/>
      <c r="R78" s="107"/>
      <c r="S78" s="171"/>
      <c r="T78" s="79"/>
      <c r="U78" s="112"/>
    </row>
    <row r="79" spans="1:21" s="121" customFormat="1" ht="15.75" customHeight="1" x14ac:dyDescent="0.25">
      <c r="A79" s="264" t="s">
        <v>186</v>
      </c>
      <c r="B79" s="255"/>
      <c r="C79" s="256"/>
      <c r="D79" s="256"/>
      <c r="E79" s="257"/>
      <c r="F79" s="257"/>
      <c r="G79" s="256"/>
      <c r="H79" s="256"/>
      <c r="I79" s="256"/>
      <c r="J79" s="281"/>
      <c r="K79" s="281"/>
      <c r="L79" s="256"/>
      <c r="M79" s="107"/>
      <c r="N79" s="107"/>
      <c r="O79" s="107"/>
      <c r="P79" s="107"/>
      <c r="Q79" s="107"/>
      <c r="R79" s="107"/>
      <c r="S79" s="171"/>
      <c r="T79" s="79"/>
      <c r="U79" s="112"/>
    </row>
    <row r="80" spans="1:21" s="121" customFormat="1" ht="15.75" customHeight="1" x14ac:dyDescent="0.25">
      <c r="A80" s="264" t="s">
        <v>190</v>
      </c>
      <c r="B80" s="255"/>
      <c r="C80" s="256"/>
      <c r="D80" s="256"/>
      <c r="E80" s="257"/>
      <c r="F80" s="257"/>
      <c r="G80" s="256"/>
      <c r="H80" s="256"/>
      <c r="I80" s="256"/>
      <c r="J80" s="281"/>
      <c r="K80" s="281"/>
      <c r="L80" s="256"/>
      <c r="M80" s="107"/>
      <c r="N80" s="107"/>
      <c r="O80" s="107"/>
      <c r="P80" s="107"/>
      <c r="Q80" s="107"/>
      <c r="R80" s="107"/>
      <c r="S80" s="171"/>
      <c r="T80" s="79"/>
      <c r="U80" s="112"/>
    </row>
    <row r="81" spans="1:21" s="121" customFormat="1" ht="15.75" customHeight="1" x14ac:dyDescent="0.25">
      <c r="A81" s="264" t="s">
        <v>187</v>
      </c>
      <c r="B81" s="255"/>
      <c r="C81" s="256"/>
      <c r="D81" s="256"/>
      <c r="E81" s="257"/>
      <c r="F81" s="257"/>
      <c r="G81" s="256"/>
      <c r="H81" s="256"/>
      <c r="I81" s="256"/>
      <c r="J81" s="281"/>
      <c r="K81" s="281"/>
      <c r="L81" s="256"/>
      <c r="M81" s="107"/>
      <c r="N81" s="107"/>
      <c r="O81" s="107"/>
      <c r="P81" s="107"/>
      <c r="Q81" s="107"/>
      <c r="R81" s="107"/>
      <c r="S81" s="171"/>
      <c r="T81" s="79"/>
      <c r="U81" s="112"/>
    </row>
    <row r="82" spans="1:21" s="121" customFormat="1" ht="15.75" customHeight="1" x14ac:dyDescent="0.25">
      <c r="A82" s="264" t="s">
        <v>188</v>
      </c>
      <c r="B82" s="255"/>
      <c r="C82" s="256"/>
      <c r="D82" s="256"/>
      <c r="E82" s="257"/>
      <c r="F82" s="257"/>
      <c r="G82" s="256"/>
      <c r="H82" s="256"/>
      <c r="I82" s="256"/>
      <c r="J82" s="281"/>
      <c r="K82" s="281"/>
      <c r="L82" s="256"/>
      <c r="M82" s="107"/>
      <c r="N82" s="107"/>
      <c r="O82" s="107"/>
      <c r="P82" s="107"/>
      <c r="Q82" s="107"/>
      <c r="R82" s="107"/>
      <c r="S82" s="171"/>
      <c r="T82" s="79"/>
      <c r="U82" s="112"/>
    </row>
    <row r="83" spans="1:21" s="121" customFormat="1" ht="15.75" customHeight="1" x14ac:dyDescent="0.25">
      <c r="A83" s="264" t="s">
        <v>189</v>
      </c>
      <c r="B83" s="255"/>
      <c r="C83" s="256"/>
      <c r="D83" s="256"/>
      <c r="E83" s="257"/>
      <c r="F83" s="257"/>
      <c r="G83" s="256"/>
      <c r="H83" s="256"/>
      <c r="I83" s="256"/>
      <c r="J83" s="281"/>
      <c r="K83" s="281"/>
      <c r="L83" s="256"/>
      <c r="M83" s="107"/>
      <c r="N83" s="107"/>
      <c r="O83" s="107"/>
      <c r="P83" s="107"/>
      <c r="Q83" s="107"/>
      <c r="R83" s="107"/>
      <c r="S83" s="171"/>
      <c r="T83" s="79"/>
      <c r="U83" s="112"/>
    </row>
    <row r="84" spans="1:21" s="121" customFormat="1" ht="15.75" customHeight="1" x14ac:dyDescent="0.25">
      <c r="A84" s="264" t="s">
        <v>194</v>
      </c>
      <c r="B84" s="255"/>
      <c r="C84" s="256"/>
      <c r="D84" s="256"/>
      <c r="E84" s="257"/>
      <c r="F84" s="257"/>
      <c r="G84" s="256"/>
      <c r="H84" s="256"/>
      <c r="I84" s="256"/>
      <c r="J84" s="281"/>
      <c r="K84" s="281"/>
      <c r="L84" s="256"/>
      <c r="M84" s="107"/>
      <c r="N84" s="107"/>
      <c r="O84" s="107"/>
      <c r="P84" s="107"/>
      <c r="Q84" s="107"/>
      <c r="R84" s="107"/>
      <c r="S84" s="171"/>
      <c r="T84" s="79"/>
      <c r="U84" s="112"/>
    </row>
    <row r="85" spans="1:21" s="121" customFormat="1" ht="15.75" customHeight="1" x14ac:dyDescent="0.25">
      <c r="A85" s="264" t="s">
        <v>192</v>
      </c>
      <c r="B85" s="255"/>
      <c r="C85" s="256"/>
      <c r="D85" s="256"/>
      <c r="E85" s="257"/>
      <c r="F85" s="257"/>
      <c r="G85" s="256"/>
      <c r="H85" s="256"/>
      <c r="I85" s="256"/>
      <c r="J85" s="281"/>
      <c r="K85" s="281"/>
      <c r="L85" s="256"/>
      <c r="M85" s="107"/>
      <c r="N85" s="107"/>
      <c r="O85" s="107"/>
      <c r="P85" s="107"/>
      <c r="Q85" s="107"/>
      <c r="R85" s="107"/>
      <c r="S85" s="171"/>
      <c r="T85" s="79"/>
      <c r="U85" s="112"/>
    </row>
    <row r="86" spans="1:21" s="121" customFormat="1" ht="15.75" customHeight="1" x14ac:dyDescent="0.25">
      <c r="A86" s="264" t="s">
        <v>193</v>
      </c>
      <c r="B86" s="255"/>
      <c r="C86" s="256"/>
      <c r="D86" s="256"/>
      <c r="E86" s="257"/>
      <c r="F86" s="257"/>
      <c r="G86" s="256"/>
      <c r="H86" s="256"/>
      <c r="I86" s="256"/>
      <c r="J86" s="281"/>
      <c r="K86" s="281"/>
      <c r="L86" s="256"/>
      <c r="M86" s="107"/>
      <c r="N86" s="107"/>
      <c r="O86" s="107"/>
      <c r="P86" s="107"/>
      <c r="Q86" s="107"/>
      <c r="R86" s="107"/>
      <c r="S86" s="171"/>
      <c r="T86" s="79"/>
      <c r="U86" s="112"/>
    </row>
    <row r="87" spans="1:21" s="121" customFormat="1" ht="15.75" customHeight="1" x14ac:dyDescent="0.25">
      <c r="A87" s="218" t="s">
        <v>197</v>
      </c>
      <c r="B87" s="255"/>
      <c r="C87" s="256"/>
      <c r="D87" s="256"/>
      <c r="E87" s="257"/>
      <c r="F87" s="257"/>
      <c r="G87" s="256"/>
      <c r="H87" s="256"/>
      <c r="I87" s="256"/>
      <c r="J87" s="281"/>
      <c r="K87" s="281"/>
      <c r="L87" s="256"/>
      <c r="M87" s="107"/>
      <c r="N87" s="107"/>
      <c r="O87" s="107"/>
      <c r="P87" s="107"/>
      <c r="Q87" s="107"/>
      <c r="R87" s="107"/>
      <c r="S87" s="171"/>
      <c r="T87" s="79"/>
      <c r="U87" s="112"/>
    </row>
    <row r="88" spans="1:21" s="121" customFormat="1" ht="15.75" customHeight="1" x14ac:dyDescent="0.25">
      <c r="A88" s="218" t="s">
        <v>196</v>
      </c>
      <c r="B88" s="255"/>
      <c r="C88" s="256"/>
      <c r="D88" s="256"/>
      <c r="E88" s="257"/>
      <c r="F88" s="257"/>
      <c r="G88" s="256"/>
      <c r="H88" s="256"/>
      <c r="I88" s="256"/>
      <c r="J88" s="281"/>
      <c r="K88" s="281"/>
      <c r="L88" s="256"/>
      <c r="M88" s="107"/>
      <c r="N88" s="107"/>
      <c r="O88" s="107"/>
      <c r="P88" s="107"/>
      <c r="Q88" s="107"/>
      <c r="R88" s="107"/>
      <c r="S88" s="171"/>
      <c r="T88" s="79"/>
      <c r="U88" s="112"/>
    </row>
    <row r="89" spans="1:21" s="121" customFormat="1" ht="15.75" customHeight="1" x14ac:dyDescent="0.25">
      <c r="A89" s="63"/>
      <c r="B89" s="255"/>
      <c r="C89" s="256"/>
      <c r="D89" s="256"/>
      <c r="E89" s="257"/>
      <c r="F89" s="257"/>
      <c r="G89" s="256"/>
      <c r="H89" s="256"/>
      <c r="I89" s="256"/>
      <c r="J89" s="281"/>
      <c r="K89" s="281"/>
      <c r="L89" s="256"/>
      <c r="M89" s="107"/>
      <c r="N89" s="107"/>
      <c r="O89" s="107"/>
      <c r="P89" s="107"/>
      <c r="Q89" s="107"/>
      <c r="R89" s="107"/>
      <c r="S89" s="171"/>
      <c r="T89" s="79"/>
      <c r="U89" s="112"/>
    </row>
    <row r="90" spans="1:21" s="121" customFormat="1" ht="15.75" customHeight="1" x14ac:dyDescent="0.25">
      <c r="A90" s="258" t="s">
        <v>100</v>
      </c>
      <c r="B90" s="246"/>
      <c r="C90" s="247"/>
      <c r="D90" s="247"/>
      <c r="E90" s="248"/>
      <c r="F90" s="248"/>
      <c r="G90" s="247"/>
      <c r="H90" s="247"/>
      <c r="I90" s="247"/>
      <c r="J90" s="282"/>
      <c r="K90" s="282"/>
      <c r="L90" s="247"/>
      <c r="M90" s="247"/>
      <c r="N90" s="247"/>
      <c r="O90" s="247"/>
      <c r="P90" s="247"/>
      <c r="Q90" s="247"/>
      <c r="R90" s="247"/>
      <c r="S90" s="251"/>
      <c r="T90" s="249"/>
      <c r="U90" s="250"/>
    </row>
    <row r="91" spans="1:21" s="121" customFormat="1" ht="15.75" customHeight="1" x14ac:dyDescent="0.25">
      <c r="A91" s="245" t="s">
        <v>155</v>
      </c>
      <c r="B91" s="246"/>
      <c r="C91" s="247"/>
      <c r="D91" s="247"/>
      <c r="E91" s="248"/>
      <c r="F91" s="248"/>
      <c r="G91" s="247"/>
      <c r="H91" s="247"/>
      <c r="I91" s="247"/>
      <c r="J91" s="282"/>
      <c r="K91" s="282"/>
      <c r="L91" s="247"/>
      <c r="M91" s="247"/>
      <c r="N91" s="247"/>
      <c r="O91" s="247"/>
      <c r="P91" s="247"/>
      <c r="Q91" s="247"/>
      <c r="R91" s="247"/>
      <c r="S91" s="251"/>
      <c r="T91" s="249"/>
      <c r="U91" s="250"/>
    </row>
    <row r="92" spans="1:21" s="121" customFormat="1" ht="15.75" customHeight="1" x14ac:dyDescent="0.25">
      <c r="A92" s="245" t="s">
        <v>167</v>
      </c>
      <c r="B92" s="246"/>
      <c r="C92" s="247"/>
      <c r="D92" s="247"/>
      <c r="E92" s="248"/>
      <c r="F92" s="248"/>
      <c r="G92" s="247"/>
      <c r="H92" s="247"/>
      <c r="I92" s="247"/>
      <c r="J92" s="283"/>
      <c r="K92" s="282"/>
      <c r="L92" s="247"/>
      <c r="M92" s="247"/>
      <c r="N92" s="247"/>
      <c r="O92" s="247"/>
      <c r="P92" s="247"/>
      <c r="Q92" s="247"/>
      <c r="R92" s="247"/>
      <c r="S92" s="251"/>
      <c r="T92" s="249"/>
      <c r="U92" s="250"/>
    </row>
    <row r="93" spans="1:21" s="121" customFormat="1" ht="15.75" customHeight="1" x14ac:dyDescent="0.25">
      <c r="A93" s="245" t="s">
        <v>156</v>
      </c>
      <c r="B93" s="246"/>
      <c r="C93" s="247"/>
      <c r="D93" s="247"/>
      <c r="E93" s="248"/>
      <c r="F93" s="248"/>
      <c r="G93" s="247"/>
      <c r="H93" s="247"/>
      <c r="I93" s="247"/>
      <c r="J93" s="282"/>
      <c r="K93" s="282"/>
      <c r="L93" s="247"/>
      <c r="M93" s="247"/>
      <c r="N93" s="247"/>
      <c r="O93" s="247"/>
      <c r="P93" s="247"/>
      <c r="Q93" s="247"/>
      <c r="R93" s="247"/>
      <c r="S93" s="251"/>
      <c r="T93" s="249"/>
      <c r="U93" s="250"/>
    </row>
    <row r="94" spans="1:21" s="121" customFormat="1" ht="15.75" customHeight="1" x14ac:dyDescent="0.25">
      <c r="A94" s="245" t="s">
        <v>157</v>
      </c>
      <c r="B94" s="246"/>
      <c r="C94" s="247"/>
      <c r="D94" s="247"/>
      <c r="E94" s="248"/>
      <c r="F94" s="248"/>
      <c r="G94" s="247"/>
      <c r="H94" s="247"/>
      <c r="I94" s="247"/>
      <c r="J94" s="282"/>
      <c r="K94" s="282"/>
      <c r="L94" s="247"/>
      <c r="M94" s="247"/>
      <c r="N94" s="247"/>
      <c r="O94" s="247"/>
      <c r="P94" s="247"/>
      <c r="Q94" s="247"/>
      <c r="R94" s="247"/>
      <c r="S94" s="251"/>
      <c r="T94" s="249"/>
      <c r="U94" s="250"/>
    </row>
    <row r="95" spans="1:21" s="121" customFormat="1" ht="15.75" customHeight="1" x14ac:dyDescent="0.25">
      <c r="A95" s="219"/>
      <c r="B95" s="106"/>
      <c r="C95" s="107"/>
      <c r="D95" s="107"/>
      <c r="E95" s="78"/>
      <c r="F95" s="78"/>
      <c r="G95" s="107"/>
      <c r="H95" s="107"/>
      <c r="I95" s="107"/>
      <c r="J95" s="284"/>
      <c r="K95" s="284"/>
      <c r="L95" s="107"/>
      <c r="M95" s="107"/>
      <c r="N95" s="107"/>
      <c r="O95" s="107"/>
      <c r="P95" s="107"/>
      <c r="Q95" s="107"/>
      <c r="R95" s="107"/>
      <c r="S95" s="171"/>
      <c r="T95" s="79"/>
      <c r="U95" s="112"/>
    </row>
    <row r="96" spans="1:21" s="121" customFormat="1" ht="15.75" customHeight="1" x14ac:dyDescent="0.25">
      <c r="A96" s="258" t="s">
        <v>158</v>
      </c>
      <c r="B96" s="106"/>
      <c r="C96" s="107"/>
      <c r="D96" s="107"/>
      <c r="E96" s="78"/>
      <c r="F96" s="78"/>
      <c r="G96" s="107"/>
      <c r="H96" s="107"/>
      <c r="I96" s="107"/>
      <c r="J96" s="284"/>
      <c r="K96" s="284"/>
      <c r="L96" s="107"/>
      <c r="M96" s="107"/>
      <c r="N96" s="107"/>
      <c r="O96" s="107"/>
      <c r="P96" s="107"/>
      <c r="Q96" s="107"/>
      <c r="R96" s="107"/>
      <c r="S96" s="171"/>
      <c r="T96" s="79"/>
      <c r="U96" s="112"/>
    </row>
    <row r="97" spans="1:21" s="20" customFormat="1" x14ac:dyDescent="0.25">
      <c r="A97" s="274" t="s">
        <v>153</v>
      </c>
      <c r="B97" s="181"/>
      <c r="C97" s="181"/>
      <c r="D97" s="181"/>
      <c r="E97" s="181"/>
      <c r="F97" s="181"/>
      <c r="G97" s="181"/>
      <c r="H97" s="181"/>
      <c r="I97" s="181"/>
      <c r="J97" s="285"/>
      <c r="K97" s="285"/>
      <c r="L97" s="181"/>
      <c r="M97" s="181"/>
      <c r="N97" s="181"/>
      <c r="O97" s="181"/>
      <c r="P97" s="181"/>
      <c r="Q97" s="181"/>
      <c r="R97" s="181"/>
      <c r="S97" s="265"/>
      <c r="T97" s="260"/>
      <c r="U97" s="180"/>
    </row>
    <row r="98" spans="1:21" s="57" customFormat="1" x14ac:dyDescent="0.25">
      <c r="A98" s="266" t="s">
        <v>175</v>
      </c>
      <c r="B98" s="259"/>
      <c r="C98" s="259"/>
      <c r="D98" s="259"/>
      <c r="E98" s="259"/>
      <c r="F98" s="259"/>
      <c r="G98" s="259"/>
      <c r="H98" s="259"/>
      <c r="I98" s="259"/>
      <c r="J98" s="286"/>
      <c r="K98" s="286"/>
      <c r="L98" s="259"/>
      <c r="M98" s="259"/>
      <c r="N98" s="259"/>
      <c r="O98" s="259"/>
      <c r="P98" s="259"/>
      <c r="Q98" s="259"/>
      <c r="R98" s="259"/>
      <c r="S98" s="182"/>
      <c r="T98" s="180"/>
      <c r="U98" s="180"/>
    </row>
    <row r="99" spans="1:21" s="109" customFormat="1" x14ac:dyDescent="0.25">
      <c r="A99" s="221"/>
      <c r="B99" s="45"/>
      <c r="C99" s="45"/>
      <c r="D99" s="45"/>
      <c r="E99" s="45"/>
      <c r="F99" s="45"/>
      <c r="G99" s="45"/>
      <c r="H99" s="45"/>
      <c r="I99" s="45"/>
      <c r="J99" s="287"/>
      <c r="K99" s="287"/>
      <c r="L99" s="45"/>
      <c r="M99" s="45"/>
      <c r="N99" s="45"/>
      <c r="O99" s="45"/>
      <c r="P99" s="45"/>
      <c r="Q99" s="45"/>
      <c r="R99" s="45"/>
      <c r="S99" s="64"/>
      <c r="T99" s="112"/>
      <c r="U99" s="112"/>
    </row>
    <row r="100" spans="1:21" s="109" customFormat="1" ht="15.75" x14ac:dyDescent="0.25">
      <c r="A100" s="258" t="s">
        <v>147</v>
      </c>
      <c r="B100" s="242"/>
      <c r="C100" s="242"/>
      <c r="D100" s="242"/>
      <c r="E100" s="242"/>
      <c r="F100" s="242"/>
      <c r="G100" s="242"/>
      <c r="H100" s="242"/>
      <c r="I100" s="45"/>
      <c r="J100" s="287"/>
      <c r="K100" s="287"/>
      <c r="L100" s="45"/>
      <c r="M100" s="45"/>
      <c r="N100" s="45"/>
      <c r="O100" s="45"/>
      <c r="P100" s="45"/>
      <c r="Q100" s="45"/>
      <c r="R100" s="45"/>
      <c r="S100" s="64"/>
      <c r="T100" s="112"/>
      <c r="U100" s="112"/>
    </row>
    <row r="101" spans="1:21" s="109" customFormat="1" x14ac:dyDescent="0.25">
      <c r="A101" s="221" t="s">
        <v>145</v>
      </c>
      <c r="B101" s="45"/>
      <c r="C101" s="45"/>
      <c r="D101" s="45"/>
      <c r="E101" s="45"/>
      <c r="F101" s="45"/>
      <c r="G101" s="45"/>
      <c r="H101" s="45"/>
      <c r="I101" s="45"/>
      <c r="J101" s="287"/>
      <c r="K101" s="287"/>
      <c r="L101" s="45"/>
      <c r="M101" s="45"/>
      <c r="N101" s="45"/>
      <c r="O101" s="45"/>
      <c r="P101" s="45"/>
      <c r="Q101" s="45"/>
      <c r="R101" s="45"/>
      <c r="S101" s="64"/>
      <c r="T101" s="112"/>
      <c r="U101" s="112"/>
    </row>
    <row r="102" spans="1:21" s="109" customFormat="1" x14ac:dyDescent="0.25">
      <c r="A102" s="221" t="s">
        <v>164</v>
      </c>
      <c r="B102" s="45"/>
      <c r="C102" s="45"/>
      <c r="D102" s="45"/>
      <c r="E102" s="45"/>
      <c r="F102" s="45"/>
      <c r="G102" s="45"/>
      <c r="H102" s="45"/>
      <c r="I102" s="45"/>
      <c r="J102" s="287"/>
      <c r="K102" s="287"/>
      <c r="L102" s="45"/>
      <c r="M102" s="45"/>
      <c r="N102" s="45"/>
      <c r="O102" s="45"/>
      <c r="P102" s="45"/>
      <c r="Q102" s="45"/>
      <c r="R102" s="45"/>
      <c r="S102" s="64"/>
      <c r="T102" s="112"/>
      <c r="U102" s="112"/>
    </row>
    <row r="103" spans="1:21" s="109" customFormat="1" ht="15.75" thickBot="1" x14ac:dyDescent="0.3">
      <c r="A103" s="222" t="s">
        <v>165</v>
      </c>
      <c r="B103" s="66"/>
      <c r="C103" s="66"/>
      <c r="D103" s="66"/>
      <c r="E103" s="66"/>
      <c r="F103" s="66"/>
      <c r="G103" s="66"/>
      <c r="H103" s="66"/>
      <c r="I103" s="66"/>
      <c r="J103" s="288"/>
      <c r="K103" s="288"/>
      <c r="L103" s="66"/>
      <c r="M103" s="66"/>
      <c r="N103" s="66"/>
      <c r="O103" s="66"/>
      <c r="P103" s="66"/>
      <c r="Q103" s="66"/>
      <c r="R103" s="66"/>
      <c r="S103" s="67"/>
      <c r="T103" s="112"/>
      <c r="U103" s="112"/>
    </row>
  </sheetData>
  <mergeCells count="3">
    <mergeCell ref="S5:T5"/>
    <mergeCell ref="D5:E5"/>
    <mergeCell ref="Q5:R5"/>
  </mergeCells>
  <conditionalFormatting sqref="D67">
    <cfRule type="expression" dxfId="1013" priority="859">
      <formula>ISTEXT($D67)</formula>
    </cfRule>
    <cfRule type="expression" dxfId="1012" priority="860">
      <formula>NOT(ISBLANK($D67))</formula>
    </cfRule>
  </conditionalFormatting>
  <conditionalFormatting sqref="E67">
    <cfRule type="expression" dxfId="1011" priority="857">
      <formula>ISTEXT($E67)</formula>
    </cfRule>
    <cfRule type="expression" dxfId="1010" priority="858">
      <formula>NOT(ISBLANK($E67))</formula>
    </cfRule>
  </conditionalFormatting>
  <conditionalFormatting sqref="G67">
    <cfRule type="expression" dxfId="1009" priority="855">
      <formula>ISTEXT($G67)</formula>
    </cfRule>
    <cfRule type="expression" dxfId="1008" priority="856">
      <formula>NOT(ISBLANK($G67))</formula>
    </cfRule>
  </conditionalFormatting>
  <conditionalFormatting sqref="I67">
    <cfRule type="expression" dxfId="1007" priority="853">
      <formula>ISTEXT($I67)</formula>
    </cfRule>
    <cfRule type="expression" dxfId="1006" priority="854">
      <formula>NOT(ISBLANK($I67))</formula>
    </cfRule>
  </conditionalFormatting>
  <conditionalFormatting sqref="H67">
    <cfRule type="expression" dxfId="1005" priority="851">
      <formula>ISTEXT($H67)</formula>
    </cfRule>
    <cfRule type="expression" dxfId="1004" priority="852">
      <formula>NOT(ISBLANK($H67))</formula>
    </cfRule>
  </conditionalFormatting>
  <conditionalFormatting sqref="J67">
    <cfRule type="expression" dxfId="1003" priority="849">
      <formula>ISTEXT($J67)</formula>
    </cfRule>
    <cfRule type="expression" dxfId="1002" priority="850">
      <formula>NOT(ISBLANK($J67))</formula>
    </cfRule>
  </conditionalFormatting>
  <conditionalFormatting sqref="K67">
    <cfRule type="expression" dxfId="1001" priority="847">
      <formula>ISTEXT($K67)</formula>
    </cfRule>
    <cfRule type="expression" dxfId="1000" priority="848">
      <formula>NOT(ISBLANK($K67))</formula>
    </cfRule>
  </conditionalFormatting>
  <conditionalFormatting sqref="L67">
    <cfRule type="expression" dxfId="999" priority="845">
      <formula>ISTEXT($L67)</formula>
    </cfRule>
    <cfRule type="expression" dxfId="998" priority="846">
      <formula>NOT(ISBLANK($L67))</formula>
    </cfRule>
  </conditionalFormatting>
  <conditionalFormatting sqref="M67">
    <cfRule type="expression" dxfId="997" priority="843">
      <formula>ISTEXT($M67)</formula>
    </cfRule>
    <cfRule type="expression" dxfId="996" priority="844">
      <formula>NOT(ISBLANK($M67))</formula>
    </cfRule>
  </conditionalFormatting>
  <conditionalFormatting sqref="N67">
    <cfRule type="expression" dxfId="995" priority="841">
      <formula>ISTEXT($N67)</formula>
    </cfRule>
    <cfRule type="expression" dxfId="994" priority="842">
      <formula>NOT(ISBLANK($N67))</formula>
    </cfRule>
  </conditionalFormatting>
  <conditionalFormatting sqref="O67">
    <cfRule type="expression" dxfId="993" priority="839">
      <formula>ISTEXT($O67)</formula>
    </cfRule>
    <cfRule type="expression" dxfId="992" priority="840">
      <formula>NOT(ISBLANK($O67))</formula>
    </cfRule>
  </conditionalFormatting>
  <conditionalFormatting sqref="P67">
    <cfRule type="expression" dxfId="991" priority="837">
      <formula>ISTEXT($P67)</formula>
    </cfRule>
    <cfRule type="expression" dxfId="990" priority="838">
      <formula>NOT(ISBLANK($P67))</formula>
    </cfRule>
  </conditionalFormatting>
  <conditionalFormatting sqref="Q67">
    <cfRule type="expression" dxfId="989" priority="835">
      <formula>ISTEXT($Q67)</formula>
    </cfRule>
    <cfRule type="expression" dxfId="988" priority="836">
      <formula>NOT(ISBLANK($Q67))</formula>
    </cfRule>
  </conditionalFormatting>
  <conditionalFormatting sqref="R67">
    <cfRule type="expression" dxfId="987" priority="833">
      <formula>ISTEXT($R67)</formula>
    </cfRule>
    <cfRule type="expression" dxfId="986" priority="834">
      <formula>NOT(ISBLANK($R67))</formula>
    </cfRule>
  </conditionalFormatting>
  <conditionalFormatting sqref="S67">
    <cfRule type="expression" dxfId="985" priority="829">
      <formula>ISTEXT($S67)</formula>
    </cfRule>
    <cfRule type="expression" dxfId="984" priority="830">
      <formula>NOT(ISBLANK($S67))</formula>
    </cfRule>
  </conditionalFormatting>
  <conditionalFormatting sqref="T67">
    <cfRule type="expression" dxfId="983" priority="827">
      <formula>ISTEXT($T67)</formula>
    </cfRule>
    <cfRule type="expression" dxfId="982" priority="828">
      <formula>NOT(ISBLANK($T67))</formula>
    </cfRule>
  </conditionalFormatting>
  <conditionalFormatting sqref="F67">
    <cfRule type="expression" dxfId="981" priority="822">
      <formula>OR(ISBLANK($H67),AND(ISBLANK($J67),ISBLANK($K67)))</formula>
    </cfRule>
  </conditionalFormatting>
  <conditionalFormatting sqref="D8:E66 H7:T66">
    <cfRule type="expression" dxfId="980" priority="459">
      <formula>NOT(ISBLANK($B7))</formula>
    </cfRule>
  </conditionalFormatting>
  <conditionalFormatting sqref="D8:D66">
    <cfRule type="expression" dxfId="979" priority="457">
      <formula>ISTEXT($D8)</formula>
    </cfRule>
    <cfRule type="expression" dxfId="978" priority="458">
      <formula>NOT(ISBLANK($D8))</formula>
    </cfRule>
  </conditionalFormatting>
  <conditionalFormatting sqref="E8:E66">
    <cfRule type="expression" dxfId="977" priority="455">
      <formula>ISTEXT($E8)</formula>
    </cfRule>
    <cfRule type="expression" dxfId="976" priority="456">
      <formula>NOT(ISBLANK($E8))</formula>
    </cfRule>
  </conditionalFormatting>
  <conditionalFormatting sqref="I8:I66">
    <cfRule type="expression" dxfId="975" priority="453">
      <formula>ISTEXT($I8)</formula>
    </cfRule>
    <cfRule type="expression" dxfId="974" priority="454">
      <formula>NOT(ISBLANK($I8))</formula>
    </cfRule>
  </conditionalFormatting>
  <conditionalFormatting sqref="H8:H66">
    <cfRule type="expression" dxfId="973" priority="451">
      <formula>ISTEXT($H8)</formula>
    </cfRule>
    <cfRule type="expression" dxfId="972" priority="452">
      <formula>NOT(ISBLANK($H8))</formula>
    </cfRule>
  </conditionalFormatting>
  <conditionalFormatting sqref="J8:J66">
    <cfRule type="expression" dxfId="971" priority="449">
      <formula>ISTEXT($J8)</formula>
    </cfRule>
    <cfRule type="expression" dxfId="970" priority="450">
      <formula>NOT(ISBLANK($J8))</formula>
    </cfRule>
  </conditionalFormatting>
  <conditionalFormatting sqref="K8:K66">
    <cfRule type="expression" dxfId="969" priority="447">
      <formula>ISTEXT($K8)</formula>
    </cfRule>
    <cfRule type="expression" dxfId="968" priority="448">
      <formula>NOT(ISBLANK($K8))</formula>
    </cfRule>
  </conditionalFormatting>
  <conditionalFormatting sqref="L8:L66">
    <cfRule type="expression" dxfId="967" priority="445">
      <formula>ISTEXT($L8)</formula>
    </cfRule>
    <cfRule type="expression" dxfId="966" priority="446">
      <formula>NOT(ISBLANK($L8))</formula>
    </cfRule>
  </conditionalFormatting>
  <conditionalFormatting sqref="M8:M66">
    <cfRule type="expression" dxfId="965" priority="443">
      <formula>ISTEXT($M8)</formula>
    </cfRule>
    <cfRule type="expression" dxfId="964" priority="444">
      <formula>NOT(ISBLANK($M8))</formula>
    </cfRule>
  </conditionalFormatting>
  <conditionalFormatting sqref="N8:N66">
    <cfRule type="expression" dxfId="963" priority="441">
      <formula>ISTEXT($N8)</formula>
    </cfRule>
    <cfRule type="expression" dxfId="962" priority="442">
      <formula>NOT(ISBLANK($N8))</formula>
    </cfRule>
  </conditionalFormatting>
  <conditionalFormatting sqref="O8:O66">
    <cfRule type="expression" dxfId="961" priority="439">
      <formula>ISTEXT($O8)</formula>
    </cfRule>
    <cfRule type="expression" dxfId="960" priority="440">
      <formula>NOT(ISBLANK($O8))</formula>
    </cfRule>
  </conditionalFormatting>
  <conditionalFormatting sqref="P8:P66">
    <cfRule type="expression" dxfId="959" priority="437">
      <formula>ISTEXT($P8)</formula>
    </cfRule>
    <cfRule type="expression" dxfId="958" priority="438">
      <formula>NOT(ISBLANK($P8))</formula>
    </cfRule>
  </conditionalFormatting>
  <conditionalFormatting sqref="Q8:Q66">
    <cfRule type="expression" dxfId="957" priority="435">
      <formula>ISTEXT($Q8)</formula>
    </cfRule>
    <cfRule type="expression" dxfId="956" priority="436">
      <formula>NOT(ISBLANK($Q8))</formula>
    </cfRule>
  </conditionalFormatting>
  <conditionalFormatting sqref="R8:R66">
    <cfRule type="expression" dxfId="955" priority="433">
      <formula>ISTEXT($R8)</formula>
    </cfRule>
    <cfRule type="expression" dxfId="954" priority="434">
      <formula>NOT(ISBLANK($R8))</formula>
    </cfRule>
  </conditionalFormatting>
  <conditionalFormatting sqref="S8:S66">
    <cfRule type="expression" dxfId="953" priority="429">
      <formula>ISTEXT($S8)</formula>
    </cfRule>
    <cfRule type="expression" dxfId="952" priority="430">
      <formula>NOT(ISBLANK($S8))</formula>
    </cfRule>
  </conditionalFormatting>
  <conditionalFormatting sqref="T8:T66">
    <cfRule type="expression" dxfId="951" priority="427">
      <formula>ISTEXT($T8)</formula>
    </cfRule>
    <cfRule type="expression" dxfId="950" priority="428">
      <formula>NOT(ISBLANK($T8))</formula>
    </cfRule>
  </conditionalFormatting>
  <conditionalFormatting sqref="C8:C66">
    <cfRule type="containsText" dxfId="949" priority="424" operator="containsText" text="Y">
      <formula>NOT(ISERROR(SEARCH("Y",C8)))</formula>
    </cfRule>
  </conditionalFormatting>
  <conditionalFormatting sqref="F19:F66">
    <cfRule type="expression" dxfId="948" priority="148">
      <formula>OR(ISBLANK($H19),AND(ISBLANK($J19),ISBLANK($K19)))</formula>
    </cfRule>
  </conditionalFormatting>
  <conditionalFormatting sqref="G19:G66">
    <cfRule type="expression" dxfId="947" priority="147">
      <formula>OR(ISBLANK($I19),AND(ISBLANK($J19),ISBLANK($K19)))</formula>
    </cfRule>
  </conditionalFormatting>
  <conditionalFormatting sqref="F35:F46">
    <cfRule type="expression" dxfId="946" priority="94">
      <formula>OR(ISBLANK($H35),AND(ISBLANK($J35),ISBLANK($K35)))</formula>
    </cfRule>
  </conditionalFormatting>
  <conditionalFormatting sqref="G35:G46">
    <cfRule type="expression" dxfId="945" priority="93">
      <formula>OR(ISBLANK($I35),AND(ISBLANK($J35),ISBLANK($K35)))</formula>
    </cfRule>
  </conditionalFormatting>
  <conditionalFormatting sqref="F8:F18">
    <cfRule type="expression" dxfId="944" priority="50">
      <formula>OR(ISBLANK($H8),AND(ISBLANK($J8),ISBLANK($K8)))</formula>
    </cfRule>
  </conditionalFormatting>
  <conditionalFormatting sqref="G8:G18">
    <cfRule type="expression" dxfId="943" priority="49">
      <formula>OR(ISBLANK($I8),AND(ISBLANK($J8),ISBLANK($K8)))</formula>
    </cfRule>
  </conditionalFormatting>
  <conditionalFormatting sqref="D7:E7">
    <cfRule type="expression" dxfId="942" priority="48">
      <formula>NOT(ISBLANK($B7))</formula>
    </cfRule>
  </conditionalFormatting>
  <conditionalFormatting sqref="D7">
    <cfRule type="expression" dxfId="941" priority="46">
      <formula>ISTEXT($D7)</formula>
    </cfRule>
    <cfRule type="expression" dxfId="940" priority="47">
      <formula>NOT(ISBLANK($D7))</formula>
    </cfRule>
  </conditionalFormatting>
  <conditionalFormatting sqref="E7">
    <cfRule type="expression" dxfId="939" priority="44">
      <formula>ISTEXT($E7)</formula>
    </cfRule>
    <cfRule type="expression" dxfId="938" priority="45">
      <formula>NOT(ISBLANK($E7))</formula>
    </cfRule>
  </conditionalFormatting>
  <conditionalFormatting sqref="I7">
    <cfRule type="expression" dxfId="937" priority="42">
      <formula>ISTEXT($I7)</formula>
    </cfRule>
    <cfRule type="expression" dxfId="936" priority="43">
      <formula>NOT(ISBLANK($I7))</formula>
    </cfRule>
  </conditionalFormatting>
  <conditionalFormatting sqref="H7">
    <cfRule type="expression" dxfId="935" priority="40">
      <formula>ISTEXT($H7)</formula>
    </cfRule>
    <cfRule type="expression" dxfId="934" priority="41">
      <formula>NOT(ISBLANK($H7))</formula>
    </cfRule>
  </conditionalFormatting>
  <conditionalFormatting sqref="J7">
    <cfRule type="expression" dxfId="933" priority="38">
      <formula>ISTEXT($J7)</formula>
    </cfRule>
    <cfRule type="expression" dxfId="932" priority="39">
      <formula>NOT(ISBLANK($J7))</formula>
    </cfRule>
  </conditionalFormatting>
  <conditionalFormatting sqref="K7">
    <cfRule type="expression" dxfId="931" priority="36">
      <formula>ISTEXT($K7)</formula>
    </cfRule>
    <cfRule type="expression" dxfId="930" priority="37">
      <formula>NOT(ISBLANK($K7))</formula>
    </cfRule>
  </conditionalFormatting>
  <conditionalFormatting sqref="L7">
    <cfRule type="expression" dxfId="929" priority="34">
      <formula>ISTEXT($L7)</formula>
    </cfRule>
    <cfRule type="expression" dxfId="928" priority="35">
      <formula>NOT(ISBLANK($L7))</formula>
    </cfRule>
  </conditionalFormatting>
  <conditionalFormatting sqref="M7">
    <cfRule type="expression" dxfId="927" priority="32">
      <formula>ISTEXT($M7)</formula>
    </cfRule>
    <cfRule type="expression" dxfId="926" priority="33">
      <formula>NOT(ISBLANK($M7))</formula>
    </cfRule>
  </conditionalFormatting>
  <conditionalFormatting sqref="N7">
    <cfRule type="expression" dxfId="925" priority="30">
      <formula>ISTEXT($N7)</formula>
    </cfRule>
    <cfRule type="expression" dxfId="924" priority="31">
      <formula>NOT(ISBLANK($N7))</formula>
    </cfRule>
  </conditionalFormatting>
  <conditionalFormatting sqref="O7">
    <cfRule type="expression" dxfId="923" priority="28">
      <formula>ISTEXT($O7)</formula>
    </cfRule>
    <cfRule type="expression" dxfId="922" priority="29">
      <formula>NOT(ISBLANK($O7))</formula>
    </cfRule>
  </conditionalFormatting>
  <conditionalFormatting sqref="P7">
    <cfRule type="expression" dxfId="921" priority="26">
      <formula>ISTEXT($P7)</formula>
    </cfRule>
    <cfRule type="expression" dxfId="920" priority="27">
      <formula>NOT(ISBLANK($P7))</formula>
    </cfRule>
  </conditionalFormatting>
  <conditionalFormatting sqref="Q7">
    <cfRule type="expression" dxfId="919" priority="24">
      <formula>ISTEXT($Q7)</formula>
    </cfRule>
    <cfRule type="expression" dxfId="918" priority="25">
      <formula>NOT(ISBLANK($Q7))</formula>
    </cfRule>
  </conditionalFormatting>
  <conditionalFormatting sqref="R7">
    <cfRule type="expression" dxfId="917" priority="22">
      <formula>ISTEXT($R7)</formula>
    </cfRule>
    <cfRule type="expression" dxfId="916" priority="23">
      <formula>NOT(ISBLANK($R7))</formula>
    </cfRule>
  </conditionalFormatting>
  <conditionalFormatting sqref="S7">
    <cfRule type="expression" dxfId="915" priority="18">
      <formula>ISTEXT($S7)</formula>
    </cfRule>
    <cfRule type="expression" dxfId="914" priority="19">
      <formula>NOT(ISBLANK($S7))</formula>
    </cfRule>
  </conditionalFormatting>
  <conditionalFormatting sqref="T7">
    <cfRule type="expression" dxfId="913" priority="16">
      <formula>ISTEXT($T7)</formula>
    </cfRule>
    <cfRule type="expression" dxfId="912" priority="17">
      <formula>NOT(ISBLANK($T7))</formula>
    </cfRule>
  </conditionalFormatting>
  <conditionalFormatting sqref="C7">
    <cfRule type="containsText" dxfId="911" priority="15" operator="containsText" text="Y">
      <formula>NOT(ISERROR(SEARCH("Y",C7)))</formula>
    </cfRule>
  </conditionalFormatting>
  <conditionalFormatting sqref="J7">
    <cfRule type="expression" dxfId="910" priority="5">
      <formula>ISTEXT($K7)</formula>
    </cfRule>
    <cfRule type="expression" dxfId="909" priority="6">
      <formula>NOT(ISBLANK($K7))</formula>
    </cfRule>
  </conditionalFormatting>
  <conditionalFormatting sqref="F7">
    <cfRule type="expression" dxfId="908" priority="2">
      <formula>OR(ISBLANK($H7),AND(ISBLANK($J7),ISBLANK($K7)))</formula>
    </cfRule>
  </conditionalFormatting>
  <conditionalFormatting sqref="G7">
    <cfRule type="expression" dxfId="907" priority="1">
      <formula>OR(ISBLANK($I7),AND(ISBLANK($J7),ISBLANK($K7)))</formula>
    </cfRule>
  </conditionalFormatting>
  <conditionalFormatting sqref="U7:U66">
    <cfRule type="expression" dxfId="906" priority="874">
      <formula>ISTEXT($U7)</formula>
    </cfRule>
    <cfRule type="expression" dxfId="905" priority="875">
      <formula>NOT(ISBLANK($U7))</formula>
    </cfRule>
    <cfRule type="expression" dxfId="904" priority="876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7" zoomScaleNormal="100" workbookViewId="0">
      <selection activeCell="B15" sqref="B15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8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60" t="s">
        <v>15</v>
      </c>
      <c r="B1" s="160"/>
      <c r="C1" s="160"/>
      <c r="D1" s="160"/>
      <c r="E1" s="160"/>
      <c r="F1" s="160"/>
      <c r="G1" s="160"/>
      <c r="H1" s="160"/>
      <c r="I1" s="160"/>
      <c r="J1" s="160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'WCA EFF Conc'!A2</f>
        <v>West County Agency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'WCA EFF Conc'!A3</f>
        <v>E. J. Shalaby/Agency Manager/(510)222-6700/eshalaby@wcwd.org  Jean McMahon/ Sr. Lab. Tech./(510)412-2001/jean.mcmahon@veoliawaterna.com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3" t="s">
        <v>63</v>
      </c>
      <c r="D5" s="367" t="s">
        <v>13</v>
      </c>
      <c r="E5" s="36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6.5" x14ac:dyDescent="0.25">
      <c r="A6" s="97"/>
      <c r="B6" s="23" t="s">
        <v>33</v>
      </c>
      <c r="C6" s="84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0" t="s">
        <v>207</v>
      </c>
      <c r="Q6" s="309"/>
    </row>
    <row r="7" spans="1:17" ht="15" customHeight="1" x14ac:dyDescent="0.25">
      <c r="A7" s="292" t="str">
        <f>'WCA EFF Conc'!A7</f>
        <v>Q3 2012</v>
      </c>
      <c r="B7" s="86">
        <f>'WCA EFF Conc'!B7</f>
        <v>41102</v>
      </c>
      <c r="C7" s="126" t="str">
        <f>'WCA EFF Conc'!C7</f>
        <v>N</v>
      </c>
      <c r="D7" s="238">
        <f>'WCA EFF Conc'!D7</f>
        <v>6.6</v>
      </c>
      <c r="E7" s="238">
        <f>'WCA EFF Conc'!E7</f>
        <v>13.6</v>
      </c>
      <c r="F7" s="275">
        <f>IF(OR('WCA EFF Conc'!F7=0,'WCA EFF Conc'!F7=""), " ", 'WCA EFF Conc'!$D7*'WCA EFF Conc'!F7*3.78)</f>
        <v>659.52532799999994</v>
      </c>
      <c r="G7" s="275">
        <f>IF(OR('WCA EFF Conc'!G7=0,'WCA EFF Conc'!G7=""), " ", 'WCA EFF Conc'!$D7*'WCA EFF Conc'!G7*3.78)</f>
        <v>659.52532799999994</v>
      </c>
      <c r="H7" s="275">
        <f>IF('WCA EFF Conc'!H7="", " ", 'WCA EFF Conc'!$D7*'WCA EFF Conc'!H7*3.78)</f>
        <v>648.64799999999991</v>
      </c>
      <c r="I7" s="275">
        <f>IF('WCA EFF Conc'!I7="", " ", 'WCA EFF Conc'!$D7*'WCA EFF Conc'!I7*3.78)</f>
        <v>648.64799999999991</v>
      </c>
      <c r="J7" s="275">
        <f>IF('WCA EFF Conc'!J7="", " ", 'WCA EFF Conc'!$D7*'WCA EFF Conc'!J7*3.78)</f>
        <v>1.147608</v>
      </c>
      <c r="K7" s="275">
        <f>IF('WCA EFF Conc'!K7="", " ", 'WCA EFF Conc'!$D7*'WCA EFF Conc'!K7*3.78)</f>
        <v>9.7297199999999986</v>
      </c>
      <c r="L7" s="275">
        <f>IF('WCA EFF Conc'!L7="", " ", 'WCA EFF Conc'!$D7*'WCA EFF Conc'!L7*3.78)</f>
        <v>598.75199999999984</v>
      </c>
      <c r="M7" s="275" t="str">
        <f>IF('WCA EFF Conc'!M7="", " ", 'WCA EFF Conc'!$D7*'WCA EFF Conc'!M7*3.78)</f>
        <v xml:space="preserve"> </v>
      </c>
      <c r="N7" s="275">
        <f>IF('WCA EFF Conc'!N7="", " ", 'WCA EFF Conc'!$D7*'WCA EFF Conc'!N7*3.78)</f>
        <v>67.3596</v>
      </c>
      <c r="O7" s="275">
        <f>IF('WCA EFF Conc'!O7="", " ", 'WCA EFF Conc'!$D7*'WCA EFF Conc'!O7*3.78)</f>
        <v>62.37</v>
      </c>
      <c r="P7" s="275">
        <f>IF('WCA EFF Conc'!P7="", " ", 'WCA EFF Conc'!$E7*'WCA EFF Conc'!P7*3.78)</f>
        <v>123.3792</v>
      </c>
      <c r="Q7" s="293">
        <f>IF('WCA EFF Conc'!U7="", " ", 'WCA EFF Conc'!$D7*'WCA EFF Conc'!U7*3.78)</f>
        <v>299.37599999999992</v>
      </c>
    </row>
    <row r="8" spans="1:17" x14ac:dyDescent="0.25">
      <c r="A8" s="292" t="str">
        <f>'WCA EFF Conc'!A8</f>
        <v>Q3 2012</v>
      </c>
      <c r="B8" s="86">
        <f>'WCA EFF Conc'!B8</f>
        <v>41121</v>
      </c>
      <c r="C8" s="126" t="str">
        <f>'WCA EFF Conc'!C8</f>
        <v>N</v>
      </c>
      <c r="D8" s="238">
        <f>'WCA EFF Conc'!D8</f>
        <v>6.48</v>
      </c>
      <c r="E8" s="238">
        <f>'WCA EFF Conc'!E8</f>
        <v>14.2</v>
      </c>
      <c r="F8" s="275">
        <f>IF(OR('WCA EFF Conc'!F8=0,'WCA EFF Conc'!F8=""), " ", 'WCA EFF Conc'!$D8*'WCA EFF Conc'!F8*3.78)</f>
        <v>690.22769760000006</v>
      </c>
      <c r="G8" s="275">
        <f>IF(OR('WCA EFF Conc'!G8=0,'WCA EFF Conc'!G8=""), " ", 'WCA EFF Conc'!$D8*'WCA EFF Conc'!G8*3.78)</f>
        <v>665.73329760000013</v>
      </c>
      <c r="H8" s="275">
        <f>IF('WCA EFF Conc'!H8="", " ", 'WCA EFF Conc'!$D8*'WCA EFF Conc'!H8*3.78)</f>
        <v>685.84319999999991</v>
      </c>
      <c r="I8" s="275">
        <f>IF('WCA EFF Conc'!I8="", " ", 'WCA EFF Conc'!$D8*'WCA EFF Conc'!I8*3.78)</f>
        <v>661.34879999999998</v>
      </c>
      <c r="J8" s="275">
        <f>IF('WCA EFF Conc'!J8="", " ", 'WCA EFF Conc'!$D8*'WCA EFF Conc'!J8*3.78)</f>
        <v>2.4494400000000005</v>
      </c>
      <c r="K8" s="275">
        <f>IF('WCA EFF Conc'!K8="", " ", 'WCA EFF Conc'!$D8*'WCA EFF Conc'!K8*3.78)</f>
        <v>1.9350576000000002</v>
      </c>
      <c r="L8" s="275">
        <f>IF('WCA EFF Conc'!L8="", " ", 'WCA EFF Conc'!$D8*'WCA EFF Conc'!L8*3.78)</f>
        <v>636.85440000000006</v>
      </c>
      <c r="M8" s="275" t="str">
        <f>IF('WCA EFF Conc'!M8="", " ", 'WCA EFF Conc'!$D8*'WCA EFF Conc'!M8*3.78)</f>
        <v xml:space="preserve"> </v>
      </c>
      <c r="N8" s="275">
        <f>IF('WCA EFF Conc'!N8="", " ", 'WCA EFF Conc'!$D8*'WCA EFF Conc'!N8*3.78)</f>
        <v>29.393279999999997</v>
      </c>
      <c r="O8" s="275">
        <f>IF('WCA EFF Conc'!O8="", " ", 'WCA EFF Conc'!$D8*'WCA EFF Conc'!O8*3.78)</f>
        <v>31.842720000000003</v>
      </c>
      <c r="P8" s="275">
        <f>IF('WCA EFF Conc'!P8="", " ", 'WCA EFF Conc'!$E8*'WCA EFF Conc'!P8*3.78)</f>
        <v>53.139239999999994</v>
      </c>
      <c r="Q8" s="293">
        <f>IF('WCA EFF Conc'!U8="", " ", 'WCA EFF Conc'!$D8*'WCA EFF Conc'!U8*3.78)</f>
        <v>173.91023999999999</v>
      </c>
    </row>
    <row r="9" spans="1:17" x14ac:dyDescent="0.25">
      <c r="A9" s="292" t="str">
        <f>'WCA EFF Conc'!A9</f>
        <v>Q3 2012</v>
      </c>
      <c r="B9" s="86">
        <f>'WCA EFF Conc'!B9</f>
        <v>41128</v>
      </c>
      <c r="C9" s="126" t="str">
        <f>'WCA EFF Conc'!C9</f>
        <v>N</v>
      </c>
      <c r="D9" s="238">
        <f>'WCA EFF Conc'!D9</f>
        <v>6.9</v>
      </c>
      <c r="E9" s="238">
        <f>'WCA EFF Conc'!E9</f>
        <v>14.3</v>
      </c>
      <c r="F9" s="275">
        <f>IF(OR('WCA EFF Conc'!F9=0,'WCA EFF Conc'!F9=""), " ", 'WCA EFF Conc'!$D9*'WCA EFF Conc'!F9*3.78)</f>
        <v>734.72994000000006</v>
      </c>
      <c r="G9" s="275">
        <f>IF(OR('WCA EFF Conc'!G9=0,'WCA EFF Conc'!G9=""), " ", 'WCA EFF Conc'!$D9*'WCA EFF Conc'!G9*3.78)</f>
        <v>708.64794000000006</v>
      </c>
      <c r="H9" s="275">
        <f>IF('WCA EFF Conc'!H9="", " ", 'WCA EFF Conc'!$D9*'WCA EFF Conc'!H9*3.78)</f>
        <v>704.21400000000006</v>
      </c>
      <c r="I9" s="275">
        <f>IF('WCA EFF Conc'!I9="", " ", 'WCA EFF Conc'!$D9*'WCA EFF Conc'!I9*3.78)</f>
        <v>678.13199999999995</v>
      </c>
      <c r="J9" s="275">
        <f>IF('WCA EFF Conc'!J9="", " ", 'WCA EFF Conc'!$D9*'WCA EFF Conc'!J9*3.78)</f>
        <v>19.822320000000001</v>
      </c>
      <c r="K9" s="275">
        <f>IF('WCA EFF Conc'!K9="", " ", 'WCA EFF Conc'!$D9*'WCA EFF Conc'!K9*3.78)</f>
        <v>10.693620000000001</v>
      </c>
      <c r="L9" s="275">
        <f>IF('WCA EFF Conc'!L9="", " ", 'WCA EFF Conc'!$D9*'WCA EFF Conc'!L9*3.78)</f>
        <v>652.04999999999995</v>
      </c>
      <c r="M9" s="275" t="str">
        <f>IF('WCA EFF Conc'!M9="", " ", 'WCA EFF Conc'!$D9*'WCA EFF Conc'!M9*3.78)</f>
        <v xml:space="preserve"> </v>
      </c>
      <c r="N9" s="275">
        <f>IF('WCA EFF Conc'!N9="", " ", 'WCA EFF Conc'!$D9*'WCA EFF Conc'!N9*3.78)</f>
        <v>36.514800000000001</v>
      </c>
      <c r="O9" s="275">
        <f>IF('WCA EFF Conc'!O9="", " ", 'WCA EFF Conc'!$D9*'WCA EFF Conc'!O9*3.78)</f>
        <v>59.988599999999991</v>
      </c>
      <c r="P9" s="275">
        <f>IF('WCA EFF Conc'!P9="", " ", 'WCA EFF Conc'!$E9*'WCA EFF Conc'!P9*3.78)</f>
        <v>64.864800000000002</v>
      </c>
      <c r="Q9" s="293">
        <f>IF('WCA EFF Conc'!U9="", " ", 'WCA EFF Conc'!$D9*'WCA EFF Conc'!U9*3.78)</f>
        <v>213.87239999999997</v>
      </c>
    </row>
    <row r="10" spans="1:17" ht="15" customHeight="1" x14ac:dyDescent="0.25">
      <c r="A10" s="292" t="str">
        <f>'WCA EFF Conc'!A10</f>
        <v>Q3 2012</v>
      </c>
      <c r="B10" s="86">
        <f>'WCA EFF Conc'!B10</f>
        <v>41150</v>
      </c>
      <c r="C10" s="126" t="str">
        <f>'WCA EFF Conc'!C10</f>
        <v>N</v>
      </c>
      <c r="D10" s="238">
        <f>'WCA EFF Conc'!D10</f>
        <v>7.4</v>
      </c>
      <c r="E10" s="238">
        <f>'WCA EFF Conc'!E10</f>
        <v>15.4</v>
      </c>
      <c r="F10" s="275">
        <f>IF(OR('WCA EFF Conc'!F10=0,'WCA EFF Conc'!F10=""), " ", 'WCA EFF Conc'!$D10*'WCA EFF Conc'!F10*3.78)</f>
        <v>736.50275999999985</v>
      </c>
      <c r="G10" s="275">
        <f>IF(OR('WCA EFF Conc'!G10=0,'WCA EFF Conc'!G10=""), " ", 'WCA EFF Conc'!$D10*'WCA EFF Conc'!G10*3.78)</f>
        <v>736.50275999999985</v>
      </c>
      <c r="H10" s="275">
        <f>IF('WCA EFF Conc'!H10="", " ", 'WCA EFF Conc'!$D10*'WCA EFF Conc'!H10*3.78)</f>
        <v>671.32800000000009</v>
      </c>
      <c r="I10" s="275">
        <f>IF('WCA EFF Conc'!I10="", " ", 'WCA EFF Conc'!$D10*'WCA EFF Conc'!I10*3.78)</f>
        <v>671.32800000000009</v>
      </c>
      <c r="J10" s="275">
        <f>IF('WCA EFF Conc'!J10="", " ", 'WCA EFF Conc'!$D10*'WCA EFF Conc'!J10*3.78)</f>
        <v>61.538400000000003</v>
      </c>
      <c r="K10" s="275">
        <f>IF('WCA EFF Conc'!K10="", " ", 'WCA EFF Conc'!$D10*'WCA EFF Conc'!K10*3.78)</f>
        <v>3.6363600000000003</v>
      </c>
      <c r="L10" s="275">
        <f>IF('WCA EFF Conc'!L10="", " ", 'WCA EFF Conc'!$D10*'WCA EFF Conc'!L10*3.78)</f>
        <v>615.38400000000001</v>
      </c>
      <c r="M10" s="275" t="str">
        <f>IF('WCA EFF Conc'!M10="", " ", 'WCA EFF Conc'!$D10*'WCA EFF Conc'!M10*3.78)</f>
        <v xml:space="preserve"> </v>
      </c>
      <c r="N10" s="275">
        <f>IF('WCA EFF Conc'!N10="", " ", 'WCA EFF Conc'!$D10*'WCA EFF Conc'!N10*3.78)</f>
        <v>67.132800000000003</v>
      </c>
      <c r="O10" s="275">
        <f>IF('WCA EFF Conc'!O10="", " ", 'WCA EFF Conc'!$D10*'WCA EFF Conc'!O10*3.78)</f>
        <v>61.538400000000003</v>
      </c>
      <c r="P10" s="275">
        <f>IF('WCA EFF Conc'!P10="", " ", 'WCA EFF Conc'!$E10*'WCA EFF Conc'!P10*3.78)</f>
        <v>104.7816</v>
      </c>
      <c r="Q10" s="293">
        <f>IF('WCA EFF Conc'!U10="", " ", 'WCA EFF Conc'!$D10*'WCA EFF Conc'!U10*3.78)</f>
        <v>346.8528</v>
      </c>
    </row>
    <row r="11" spans="1:17" x14ac:dyDescent="0.25">
      <c r="A11" s="292" t="str">
        <f>'WCA EFF Conc'!A11</f>
        <v>Q3 2012</v>
      </c>
      <c r="B11" s="86">
        <f>'WCA EFF Conc'!B11</f>
        <v>41165</v>
      </c>
      <c r="C11" s="126" t="str">
        <f>'WCA EFF Conc'!C11</f>
        <v>N</v>
      </c>
      <c r="D11" s="238">
        <f>'WCA EFF Conc'!D11</f>
        <v>7.24</v>
      </c>
      <c r="E11" s="238">
        <f>'WCA EFF Conc'!E11</f>
        <v>15.9</v>
      </c>
      <c r="F11" s="275">
        <f>IF(OR('WCA EFF Conc'!F11=0,'WCA EFF Conc'!F11=""), " ", 'WCA EFF Conc'!$D11*'WCA EFF Conc'!F11*3.78)</f>
        <v>778.81577759999993</v>
      </c>
      <c r="G11" s="275">
        <f>IF(OR('WCA EFF Conc'!G11=0,'WCA EFF Conc'!G11=""), " ", 'WCA EFF Conc'!$D11*'WCA EFF Conc'!G11*3.78)</f>
        <v>751.44857759999991</v>
      </c>
      <c r="H11" s="275">
        <f>IF('WCA EFF Conc'!H11="", " ", 'WCA EFF Conc'!$D11*'WCA EFF Conc'!H11*3.78)</f>
        <v>738.9144</v>
      </c>
      <c r="I11" s="275">
        <f>IF('WCA EFF Conc'!I11="", " ", 'WCA EFF Conc'!$D11*'WCA EFF Conc'!I11*3.78)</f>
        <v>711.54719999999998</v>
      </c>
      <c r="J11" s="275">
        <f>IF('WCA EFF Conc'!J11="", " ", 'WCA EFF Conc'!$D11*'WCA EFF Conc'!J11*3.78)</f>
        <v>38.314079999999997</v>
      </c>
      <c r="K11" s="275">
        <f>IF('WCA EFF Conc'!K11="", " ", 'WCA EFF Conc'!$D11*'WCA EFF Conc'!K11*3.78)</f>
        <v>1.5872976000000001</v>
      </c>
      <c r="L11" s="275">
        <f>IF('WCA EFF Conc'!L11="", " ", 'WCA EFF Conc'!$D11*'WCA EFF Conc'!L11*3.78)</f>
        <v>684.18</v>
      </c>
      <c r="M11" s="275" t="str">
        <f>IF('WCA EFF Conc'!M11="", " ", 'WCA EFF Conc'!$D11*'WCA EFF Conc'!M11*3.78)</f>
        <v xml:space="preserve"> </v>
      </c>
      <c r="N11" s="275">
        <f>IF('WCA EFF Conc'!N11="", " ", 'WCA EFF Conc'!$D11*'WCA EFF Conc'!N11*3.78)</f>
        <v>79.364879999999985</v>
      </c>
      <c r="O11" s="275">
        <f>IF('WCA EFF Conc'!O11="", " ", 'WCA EFF Conc'!$D11*'WCA EFF Conc'!O11*3.78)</f>
        <v>73.891440000000003</v>
      </c>
      <c r="P11" s="275">
        <f>IF('WCA EFF Conc'!P11="", " ", 'WCA EFF Conc'!$E11*'WCA EFF Conc'!P11*3.78)</f>
        <v>144.24479999999997</v>
      </c>
      <c r="Q11" s="293">
        <f>IF('WCA EFF Conc'!U11="", " ", 'WCA EFF Conc'!$D11*'WCA EFF Conc'!U11*3.78)</f>
        <v>421.45488</v>
      </c>
    </row>
    <row r="12" spans="1:17" s="17" customFormat="1" x14ac:dyDescent="0.25">
      <c r="A12" s="292" t="str">
        <f>'WCA EFF Conc'!A12</f>
        <v>Q3 2012</v>
      </c>
      <c r="B12" s="86">
        <f>'WCA EFF Conc'!B12</f>
        <v>41180</v>
      </c>
      <c r="C12" s="126" t="str">
        <f>'WCA EFF Conc'!C12</f>
        <v>N</v>
      </c>
      <c r="D12" s="238">
        <f>'WCA EFF Conc'!D12</f>
        <v>7.54</v>
      </c>
      <c r="E12" s="238">
        <f>'WCA EFF Conc'!E12</f>
        <v>16.600000000000001</v>
      </c>
      <c r="F12" s="275">
        <f>IF(OR('WCA EFF Conc'!F12=0,'WCA EFF Conc'!F12=""), " ", 'WCA EFF Conc'!$D12*'WCA EFF Conc'!F12*3.78)</f>
        <v>681.46369199999992</v>
      </c>
      <c r="G12" s="275">
        <f>IF(OR('WCA EFF Conc'!G12=0,'WCA EFF Conc'!G12=""), " ", 'WCA EFF Conc'!$D12*'WCA EFF Conc'!G12*3.78)</f>
        <v>652.962492</v>
      </c>
      <c r="H12" s="275">
        <f>IF('WCA EFF Conc'!H12="", " ", 'WCA EFF Conc'!$D12*'WCA EFF Conc'!H12*3.78)</f>
        <v>627.02639999999997</v>
      </c>
      <c r="I12" s="275">
        <f>IF('WCA EFF Conc'!I12="", " ", 'WCA EFF Conc'!$D12*'WCA EFF Conc'!I12*3.78)</f>
        <v>598.52519999999993</v>
      </c>
      <c r="J12" s="275">
        <f>IF('WCA EFF Conc'!J12="", " ", 'WCA EFF Conc'!$D12*'WCA EFF Conc'!J12*3.78)</f>
        <v>51.302160000000001</v>
      </c>
      <c r="K12" s="275">
        <f>IF('WCA EFF Conc'!K12="", " ", 'WCA EFF Conc'!$D12*'WCA EFF Conc'!K12*3.78)</f>
        <v>3.135132</v>
      </c>
      <c r="L12" s="275">
        <f>IF('WCA EFF Conc'!L12="", " ", 'WCA EFF Conc'!$D12*'WCA EFF Conc'!L12*3.78)</f>
        <v>570.024</v>
      </c>
      <c r="M12" s="275" t="str">
        <f>IF('WCA EFF Conc'!M12="", " ", 'WCA EFF Conc'!$D12*'WCA EFF Conc'!M12*3.78)</f>
        <v xml:space="preserve"> </v>
      </c>
      <c r="N12" s="275">
        <f>IF('WCA EFF Conc'!N12="", " ", 'WCA EFF Conc'!$D12*'WCA EFF Conc'!N12*3.78)</f>
        <v>34.201439999999998</v>
      </c>
      <c r="O12" s="275">
        <f>IF('WCA EFF Conc'!O12="", " ", 'WCA EFF Conc'!$D12*'WCA EFF Conc'!O12*3.78)</f>
        <v>27.646163999999999</v>
      </c>
      <c r="P12" s="275">
        <f>IF('WCA EFF Conc'!P12="", " ", 'WCA EFF Conc'!$E12*'WCA EFF Conc'!P12*3.78)</f>
        <v>53.335799999999999</v>
      </c>
      <c r="Q12" s="293">
        <f>IF('WCA EFF Conc'!U12="", " ", 'WCA EFF Conc'!$D12*'WCA EFF Conc'!U12*3.78)</f>
        <v>558.6235200000001</v>
      </c>
    </row>
    <row r="13" spans="1:17" x14ac:dyDescent="0.25">
      <c r="A13" s="292" t="str">
        <f>'WCA EFF Conc'!A13</f>
        <v>Q4 2012</v>
      </c>
      <c r="B13" s="86">
        <f>'WCA EFF Conc'!B13</f>
        <v>41192</v>
      </c>
      <c r="C13" s="126" t="str">
        <f>'WCA EFF Conc'!C13</f>
        <v>N</v>
      </c>
      <c r="D13" s="238">
        <f>'WCA EFF Conc'!D13</f>
        <v>8.43</v>
      </c>
      <c r="E13" s="238">
        <f>'WCA EFF Conc'!E13</f>
        <v>13.34</v>
      </c>
      <c r="F13" s="275">
        <f>IF(OR('WCA EFF Conc'!F13=0,'WCA EFF Conc'!F13=""), " ", 'WCA EFF Conc'!$D13*'WCA EFF Conc'!F13*3.78)</f>
        <v>979.92478079999989</v>
      </c>
      <c r="G13" s="275">
        <f>IF(OR('WCA EFF Conc'!G13=0,'WCA EFF Conc'!G13=""), " ", 'WCA EFF Conc'!$D13*'WCA EFF Conc'!G13*3.78)</f>
        <v>916.19398079999996</v>
      </c>
      <c r="H13" s="275">
        <f>IF('WCA EFF Conc'!H13="", " ", 'WCA EFF Conc'!$D13*'WCA EFF Conc'!H13*3.78)</f>
        <v>796.63499999999999</v>
      </c>
      <c r="I13" s="275">
        <f>IF('WCA EFF Conc'!I13="", " ", 'WCA EFF Conc'!$D13*'WCA EFF Conc'!I13*3.78)</f>
        <v>732.90419999999995</v>
      </c>
      <c r="J13" s="275">
        <f>IF('WCA EFF Conc'!J13="", " ", 'WCA EFF Conc'!$D13*'WCA EFF Conc'!J13*3.78)</f>
        <v>181.63278</v>
      </c>
      <c r="K13" s="275">
        <f>IF('WCA EFF Conc'!K13="", " ", 'WCA EFF Conc'!$D13*'WCA EFF Conc'!K13*3.78)</f>
        <v>1.6570007999999998</v>
      </c>
      <c r="L13" s="275">
        <f>IF('WCA EFF Conc'!L13="", " ", 'WCA EFF Conc'!$D13*'WCA EFF Conc'!L13*3.78)</f>
        <v>732.90419999999995</v>
      </c>
      <c r="M13" s="275" t="str">
        <f>IF('WCA EFF Conc'!M13="", " ", 'WCA EFF Conc'!$D13*'WCA EFF Conc'!M13*3.78)</f>
        <v xml:space="preserve"> </v>
      </c>
      <c r="N13" s="275">
        <f>IF('WCA EFF Conc'!N13="", " ", 'WCA EFF Conc'!$D13*'WCA EFF Conc'!N13*3.78)</f>
        <v>57.357719999999993</v>
      </c>
      <c r="O13" s="275">
        <f>IF('WCA EFF Conc'!O13="", " ", 'WCA EFF Conc'!$D13*'WCA EFF Conc'!O13*3.78)</f>
        <v>50.984639999999999</v>
      </c>
      <c r="P13" s="275">
        <f>IF('WCA EFF Conc'!P13="", " ", 'WCA EFF Conc'!$E13*'WCA EFF Conc'!P13*3.78)</f>
        <v>75.637799999999984</v>
      </c>
      <c r="Q13" s="293">
        <f>IF('WCA EFF Conc'!U13="", " ", 'WCA EFF Conc'!$D13*'WCA EFF Conc'!U13*3.78)</f>
        <v>669.17340000000002</v>
      </c>
    </row>
    <row r="14" spans="1:17" x14ac:dyDescent="0.25">
      <c r="A14" s="292" t="str">
        <f>'WCA EFF Conc'!A14</f>
        <v>Q4 2012</v>
      </c>
      <c r="B14" s="86">
        <f>'WCA EFF Conc'!B14</f>
        <v>41207</v>
      </c>
      <c r="C14" s="126" t="str">
        <f>'WCA EFF Conc'!C14</f>
        <v>y</v>
      </c>
      <c r="D14" s="238">
        <f>'WCA EFF Conc'!D14</f>
        <v>9.27</v>
      </c>
      <c r="E14" s="238">
        <f>'WCA EFF Conc'!E14</f>
        <v>16.3</v>
      </c>
      <c r="F14" s="275">
        <f>IF(OR('WCA EFF Conc'!F14=0,'WCA EFF Conc'!F14=""), " ", 'WCA EFF Conc'!$D14*'WCA EFF Conc'!F14*3.78)</f>
        <v>849.06877859999986</v>
      </c>
      <c r="G14" s="275">
        <f>IF(OR('WCA EFF Conc'!G14=0,'WCA EFF Conc'!G14=""), " ", 'WCA EFF Conc'!$D14*'WCA EFF Conc'!G14*3.78)</f>
        <v>814.02817859999982</v>
      </c>
      <c r="H14" s="275">
        <f>IF('WCA EFF Conc'!H14="", " ", 'WCA EFF Conc'!$D14*'WCA EFF Conc'!H14*3.78)</f>
        <v>700.8119999999999</v>
      </c>
      <c r="I14" s="275">
        <f>IF('WCA EFF Conc'!I14="", " ", 'WCA EFF Conc'!$D14*'WCA EFF Conc'!I14*3.78)</f>
        <v>665.77139999999997</v>
      </c>
      <c r="J14" s="275">
        <f>IF('WCA EFF Conc'!J14="", " ", 'WCA EFF Conc'!$D14*'WCA EFF Conc'!J14*3.78)</f>
        <v>147.17051999999998</v>
      </c>
      <c r="K14" s="275">
        <f>IF('WCA EFF Conc'!K14="", " ", 'WCA EFF Conc'!$D14*'WCA EFF Conc'!K14*3.78)</f>
        <v>1.0862585999999999</v>
      </c>
      <c r="L14" s="275">
        <f>IF('WCA EFF Conc'!L14="", " ", 'WCA EFF Conc'!$D14*'WCA EFF Conc'!L14*3.78)</f>
        <v>630.73079999999993</v>
      </c>
      <c r="M14" s="275" t="str">
        <f>IF('WCA EFF Conc'!M14="", " ", 'WCA EFF Conc'!$D14*'WCA EFF Conc'!M14*3.78)</f>
        <v xml:space="preserve"> </v>
      </c>
      <c r="N14" s="275">
        <f>IF('WCA EFF Conc'!N14="", " ", 'WCA EFF Conc'!$D14*'WCA EFF Conc'!N14*3.78)</f>
        <v>73.585259999999991</v>
      </c>
      <c r="O14" s="275">
        <f>IF('WCA EFF Conc'!O14="", " ", 'WCA EFF Conc'!$D14*'WCA EFF Conc'!O14*3.78)</f>
        <v>66.57714</v>
      </c>
      <c r="P14" s="275">
        <f>IF('WCA EFF Conc'!P14="", " ", 'WCA EFF Conc'!$E14*'WCA EFF Conc'!P14*3.78)</f>
        <v>117.06659999999999</v>
      </c>
      <c r="Q14" s="293">
        <f>IF('WCA EFF Conc'!U14="", " ", 'WCA EFF Conc'!$D14*'WCA EFF Conc'!U14*3.78)</f>
        <v>455.52779999999996</v>
      </c>
    </row>
    <row r="15" spans="1:17" ht="15" customHeight="1" x14ac:dyDescent="0.25">
      <c r="A15" s="292" t="str">
        <f>'WCA EFF Conc'!A15</f>
        <v>Q4 2012</v>
      </c>
      <c r="B15" s="86">
        <f>'WCA EFF Conc'!B15</f>
        <v>41220</v>
      </c>
      <c r="C15" s="126" t="str">
        <f>'WCA EFF Conc'!C15</f>
        <v>N</v>
      </c>
      <c r="D15" s="238">
        <f>'WCA EFF Conc'!D15</f>
        <v>7.25</v>
      </c>
      <c r="E15" s="238">
        <f>'WCA EFF Conc'!E15</f>
        <v>12.08</v>
      </c>
      <c r="F15" s="275">
        <f>IF(OR('WCA EFF Conc'!F15=0,'WCA EFF Conc'!F15=""), " ", 'WCA EFF Conc'!$D15*'WCA EFF Conc'!F15*3.78)</f>
        <v>914.77889999999979</v>
      </c>
      <c r="G15" s="275">
        <f>IF(OR('WCA EFF Conc'!G15=0,'WCA EFF Conc'!G15=""), " ", 'WCA EFF Conc'!$D15*'WCA EFF Conc'!G15*3.78)</f>
        <v>887.37389999999982</v>
      </c>
      <c r="H15" s="275">
        <f>IF('WCA EFF Conc'!H15="", " ", 'WCA EFF Conc'!$D15*'WCA EFF Conc'!H15*3.78)</f>
        <v>876.95999999999992</v>
      </c>
      <c r="I15" s="275">
        <f>IF('WCA EFF Conc'!I15="", " ", 'WCA EFF Conc'!$D15*'WCA EFF Conc'!I15*3.78)</f>
        <v>849.55499999999995</v>
      </c>
      <c r="J15" s="275">
        <f>IF('WCA EFF Conc'!J15="", " ", 'WCA EFF Conc'!$D15*'WCA EFF Conc'!J15*3.78)</f>
        <v>35.6265</v>
      </c>
      <c r="K15" s="275">
        <f>IF('WCA EFF Conc'!K15="", " ", 'WCA EFF Conc'!$D15*'WCA EFF Conc'!K15*3.78)</f>
        <v>2.1923999999999997</v>
      </c>
      <c r="L15" s="275">
        <f>IF('WCA EFF Conc'!L15="", " ", 'WCA EFF Conc'!$D15*'WCA EFF Conc'!L15*3.78)</f>
        <v>794.745</v>
      </c>
      <c r="M15" s="275" t="str">
        <f>IF('WCA EFF Conc'!M15="", " ", 'WCA EFF Conc'!$D15*'WCA EFF Conc'!M15*3.78)</f>
        <v xml:space="preserve"> </v>
      </c>
      <c r="N15" s="275">
        <f>IF('WCA EFF Conc'!N15="", " ", 'WCA EFF Conc'!$D15*'WCA EFF Conc'!N15*3.78)</f>
        <v>57.5505</v>
      </c>
      <c r="O15" s="275">
        <f>IF('WCA EFF Conc'!O15="", " ", 'WCA EFF Conc'!$D15*'WCA EFF Conc'!O15*3.78)</f>
        <v>54.809999999999995</v>
      </c>
      <c r="P15" s="275">
        <f>IF('WCA EFF Conc'!P15="", " ", 'WCA EFF Conc'!$E15*'WCA EFF Conc'!P15*3.78)</f>
        <v>109.58975999999998</v>
      </c>
      <c r="Q15" s="293">
        <f>IF('WCA EFF Conc'!U15="", " ", 'WCA EFF Conc'!$D15*'WCA EFF Conc'!U15*3.78)</f>
        <v>1123.605</v>
      </c>
    </row>
    <row r="16" spans="1:17" x14ac:dyDescent="0.25">
      <c r="A16" s="292" t="str">
        <f>'WCA EFF Conc'!A16</f>
        <v>Q4 2012</v>
      </c>
      <c r="B16" s="86">
        <f>'WCA EFF Conc'!B16</f>
        <v>41242</v>
      </c>
      <c r="C16" s="126" t="str">
        <f>'WCA EFF Conc'!C16</f>
        <v>N</v>
      </c>
      <c r="D16" s="238">
        <f>'WCA EFF Conc'!D16</f>
        <v>11.29</v>
      </c>
      <c r="E16" s="238">
        <f>'WCA EFF Conc'!E16</f>
        <v>17.43</v>
      </c>
      <c r="F16" s="275">
        <f>IF(OR('WCA EFF Conc'!F16=0,'WCA EFF Conc'!F16=""), " ", 'WCA EFF Conc'!$D16*'WCA EFF Conc'!F16*3.78)</f>
        <v>1151.4038759999999</v>
      </c>
      <c r="G16" s="275">
        <f>IF(OR('WCA EFF Conc'!G16=0,'WCA EFF Conc'!G16=""), " ", 'WCA EFF Conc'!$D16*'WCA EFF Conc'!G16*3.78)</f>
        <v>1066.0514759999999</v>
      </c>
      <c r="H16" s="275">
        <f>IF('WCA EFF Conc'!H16="", " ", 'WCA EFF Conc'!$D16*'WCA EFF Conc'!H16*3.78)</f>
        <v>896.20019999999988</v>
      </c>
      <c r="I16" s="275">
        <f>IF('WCA EFF Conc'!I16="", " ", 'WCA EFF Conc'!$D16*'WCA EFF Conc'!I16*3.78)</f>
        <v>810.84779999999989</v>
      </c>
      <c r="J16" s="275">
        <f>IF('WCA EFF Conc'!J16="", " ", 'WCA EFF Conc'!$D16*'WCA EFF Conc'!J16*3.78)</f>
        <v>247.52195999999998</v>
      </c>
      <c r="K16" s="275">
        <f>IF('WCA EFF Conc'!K16="", " ", 'WCA EFF Conc'!$D16*'WCA EFF Conc'!K16*3.78)</f>
        <v>7.681715999999998</v>
      </c>
      <c r="L16" s="275">
        <f>IF('WCA EFF Conc'!L16="", " ", 'WCA EFF Conc'!$D16*'WCA EFF Conc'!L16*3.78)</f>
        <v>853.52399999999989</v>
      </c>
      <c r="M16" s="275" t="str">
        <f>IF('WCA EFF Conc'!M16="", " ", 'WCA EFF Conc'!$D16*'WCA EFF Conc'!M16*3.78)</f>
        <v xml:space="preserve"> </v>
      </c>
      <c r="N16" s="275">
        <f>IF('WCA EFF Conc'!N16="", " ", 'WCA EFF Conc'!$D16*'WCA EFF Conc'!N16*3.78)</f>
        <v>40.54238999999999</v>
      </c>
      <c r="O16" s="275">
        <f>IF('WCA EFF Conc'!O16="", " ", 'WCA EFF Conc'!$D16*'WCA EFF Conc'!O16*3.78)</f>
        <v>31.580387999999996</v>
      </c>
      <c r="P16" s="275">
        <f>IF('WCA EFF Conc'!P16="", " ", 'WCA EFF Conc'!$E16*'WCA EFF Conc'!P16*3.78)</f>
        <v>42.825509999999994</v>
      </c>
      <c r="Q16" s="293">
        <f>IF('WCA EFF Conc'!U16="", " ", 'WCA EFF Conc'!$D16*'WCA EFF Conc'!U16*3.78)</f>
        <v>554.79059999999993</v>
      </c>
    </row>
    <row r="17" spans="1:17" x14ac:dyDescent="0.25">
      <c r="A17" s="292" t="str">
        <f>'WCA EFF Conc'!A17</f>
        <v>Q4 2012</v>
      </c>
      <c r="B17" s="86">
        <f>'WCA EFF Conc'!B17</f>
        <v>41254</v>
      </c>
      <c r="C17" s="126" t="str">
        <f>'WCA EFF Conc'!C17</f>
        <v>N</v>
      </c>
      <c r="D17" s="238">
        <f>'WCA EFF Conc'!D17</f>
        <v>11.41</v>
      </c>
      <c r="E17" s="238">
        <f>'WCA EFF Conc'!E17</f>
        <v>16.600000000000001</v>
      </c>
      <c r="F17" s="275">
        <f>IF(OR('WCA EFF Conc'!F17=0,'WCA EFF Conc'!F17=""), " ", 'WCA EFF Conc'!$D17*'WCA EFF Conc'!F17*3.78)</f>
        <v>917.5864949999999</v>
      </c>
      <c r="G17" s="275">
        <f>IF(OR('WCA EFF Conc'!G17=0,'WCA EFF Conc'!G17=""), " ", 'WCA EFF Conc'!$D17*'WCA EFF Conc'!G17*3.78)</f>
        <v>874.45669499999997</v>
      </c>
      <c r="H17" s="275">
        <f>IF('WCA EFF Conc'!H17="", " ", 'WCA EFF Conc'!$D17*'WCA EFF Conc'!H17*3.78)</f>
        <v>690.07679999999993</v>
      </c>
      <c r="I17" s="275">
        <f>IF('WCA EFF Conc'!I17="", " ", 'WCA EFF Conc'!$D17*'WCA EFF Conc'!I17*3.78)</f>
        <v>646.947</v>
      </c>
      <c r="J17" s="275">
        <f>IF('WCA EFF Conc'!J17="", " ", 'WCA EFF Conc'!$D17*'WCA EFF Conc'!J17*3.78)</f>
        <v>224.27495999999999</v>
      </c>
      <c r="K17" s="275">
        <f>IF('WCA EFF Conc'!K17="", " ", 'WCA EFF Conc'!$D17*'WCA EFF Conc'!K17*3.78)</f>
        <v>3.2347349999999997</v>
      </c>
      <c r="L17" s="275">
        <f>IF('WCA EFF Conc'!L17="", " ", 'WCA EFF Conc'!$D17*'WCA EFF Conc'!L17*3.78)</f>
        <v>603.81719999999996</v>
      </c>
      <c r="M17" s="275" t="str">
        <f>IF('WCA EFF Conc'!M17="", " ", 'WCA EFF Conc'!$D17*'WCA EFF Conc'!M17*3.78)</f>
        <v xml:space="preserve"> </v>
      </c>
      <c r="N17" s="275">
        <f>IF('WCA EFF Conc'!N17="", " ", 'WCA EFF Conc'!$D17*'WCA EFF Conc'!N17*3.78)</f>
        <v>60.381719999999994</v>
      </c>
      <c r="O17" s="275">
        <f>IF('WCA EFF Conc'!O17="", " ", 'WCA EFF Conc'!$D17*'WCA EFF Conc'!O17*3.78)</f>
        <v>64.694699999999997</v>
      </c>
      <c r="P17" s="275">
        <f>IF('WCA EFF Conc'!P17="", " ", 'WCA EFF Conc'!$E17*'WCA EFF Conc'!P17*3.78)</f>
        <v>125.49600000000001</v>
      </c>
      <c r="Q17" s="293">
        <f>IF('WCA EFF Conc'!U17="", " ", 'WCA EFF Conc'!$D17*'WCA EFF Conc'!U17*3.78)</f>
        <v>474.42779999999999</v>
      </c>
    </row>
    <row r="18" spans="1:17" x14ac:dyDescent="0.25">
      <c r="A18" s="292" t="str">
        <f>'WCA EFF Conc'!A18</f>
        <v>Q4 2012</v>
      </c>
      <c r="B18" s="86">
        <f>'WCA EFF Conc'!B18</f>
        <v>41271</v>
      </c>
      <c r="C18" s="126" t="str">
        <f>'WCA EFF Conc'!C18</f>
        <v>y</v>
      </c>
      <c r="D18" s="238">
        <f>'WCA EFF Conc'!D18</f>
        <v>20.63</v>
      </c>
      <c r="E18" s="238">
        <f>'WCA EFF Conc'!E18</f>
        <v>28.13</v>
      </c>
      <c r="F18" s="275">
        <f>IF(OR('WCA EFF Conc'!F18=0,'WCA EFF Conc'!F18=""), " ", 'WCA EFF Conc'!$D18*'WCA EFF Conc'!F18*3.78)</f>
        <v>1250.5097303999999</v>
      </c>
      <c r="G18" s="275">
        <f>IF(OR('WCA EFF Conc'!G18=0,'WCA EFF Conc'!G18=""), " ", 'WCA EFF Conc'!$D18*'WCA EFF Conc'!G18*3.78)</f>
        <v>1180.3264703999998</v>
      </c>
      <c r="H18" s="275">
        <f>IF('WCA EFF Conc'!H18="", " ", 'WCA EFF Conc'!$D18*'WCA EFF Conc'!H18*3.78)</f>
        <v>483.48467999999997</v>
      </c>
      <c r="I18" s="275">
        <f>IF('WCA EFF Conc'!I18="", " ", 'WCA EFF Conc'!$D18*'WCA EFF Conc'!I18*3.78)</f>
        <v>413.30141999999989</v>
      </c>
      <c r="J18" s="275">
        <f>IF('WCA EFF Conc'!J18="", " ", 'WCA EFF Conc'!$D18*'WCA EFF Conc'!J18*3.78)</f>
        <v>764.21771999999999</v>
      </c>
      <c r="K18" s="275">
        <f>IF('WCA EFF Conc'!K18="", " ", 'WCA EFF Conc'!$D18*'WCA EFF Conc'!K18*3.78)</f>
        <v>2.8073303999999997</v>
      </c>
      <c r="L18" s="275">
        <f>IF('WCA EFF Conc'!L18="", " ", 'WCA EFF Conc'!$D18*'WCA EFF Conc'!L18*3.78)</f>
        <v>335.32001999999994</v>
      </c>
      <c r="M18" s="275" t="str">
        <f>IF('WCA EFF Conc'!M18="", " ", 'WCA EFF Conc'!$D18*'WCA EFF Conc'!M18*3.78)</f>
        <v xml:space="preserve"> </v>
      </c>
      <c r="N18" s="275">
        <f>IF('WCA EFF Conc'!N18="", " ", 'WCA EFF Conc'!$D18*'WCA EFF Conc'!N18*3.78)</f>
        <v>124.77024</v>
      </c>
      <c r="O18" s="275">
        <f>IF('WCA EFF Conc'!O18="", " ", 'WCA EFF Conc'!$D18*'WCA EFF Conc'!O18*3.78)</f>
        <v>109.17395999999998</v>
      </c>
      <c r="P18" s="275">
        <f>IF('WCA EFF Conc'!P18="", " ", 'WCA EFF Conc'!$E18*'WCA EFF Conc'!P18*3.78)</f>
        <v>116.96454</v>
      </c>
      <c r="Q18" s="293">
        <f>IF('WCA EFF Conc'!U18="", " ", 'WCA EFF Conc'!$D18*'WCA EFF Conc'!U18*3.78)</f>
        <v>857.79539999999986</v>
      </c>
    </row>
    <row r="19" spans="1:17" x14ac:dyDescent="0.25">
      <c r="A19" s="292" t="str">
        <f>'WCA EFF Conc'!A19</f>
        <v>Q1 2013</v>
      </c>
      <c r="B19" s="86">
        <f>'WCA EFF Conc'!B19</f>
        <v>41284</v>
      </c>
      <c r="C19" s="126" t="str">
        <f>'WCA EFF Conc'!C19</f>
        <v>N</v>
      </c>
      <c r="D19" s="238">
        <f>'WCA EFF Conc'!D19</f>
        <v>10.96</v>
      </c>
      <c r="E19" s="238">
        <f>'WCA EFF Conc'!E19</f>
        <v>16.829999999999998</v>
      </c>
      <c r="F19" s="275">
        <f>IF(OR('WCA EFF Conc'!F19=0,'WCA EFF Conc'!F19=""), " ", 'WCA EFF Conc'!$D19*'WCA EFF Conc'!F19*3.78)</f>
        <v>965.99532959999999</v>
      </c>
      <c r="G19" s="275">
        <f>IF(OR('WCA EFF Conc'!G19=0,'WCA EFF Conc'!G19=""), " ", 'WCA EFF Conc'!$D19*'WCA EFF Conc'!G19*3.78)</f>
        <v>883.13772960000006</v>
      </c>
      <c r="H19" s="275">
        <f>IF('WCA EFF Conc'!H19="", " ", 'WCA EFF Conc'!$D19*'WCA EFF Conc'!H19*3.78)</f>
        <v>704.28960000000006</v>
      </c>
      <c r="I19" s="275">
        <f>IF('WCA EFF Conc'!I19="", " ", 'WCA EFF Conc'!$D19*'WCA EFF Conc'!I19*3.78)</f>
        <v>621.43200000000002</v>
      </c>
      <c r="J19" s="275">
        <f>IF('WCA EFF Conc'!J19="", " ", 'WCA EFF Conc'!$D19*'WCA EFF Conc'!J19*3.78)</f>
        <v>261.00144</v>
      </c>
      <c r="K19" s="275">
        <f>IF('WCA EFF Conc'!K19="", " ", 'WCA EFF Conc'!$D19*'WCA EFF Conc'!K19*3.78)</f>
        <v>0.70428960000000007</v>
      </c>
      <c r="L19" s="275">
        <f>IF('WCA EFF Conc'!L19="", " ", 'WCA EFF Conc'!$D19*'WCA EFF Conc'!L19*3.78)</f>
        <v>538.57440000000008</v>
      </c>
      <c r="M19" s="275" t="str">
        <f>IF('WCA EFF Conc'!M19="", " ", 'WCA EFF Conc'!$D19*'WCA EFF Conc'!M19*3.78)</f>
        <v xml:space="preserve"> </v>
      </c>
      <c r="N19" s="275">
        <f>IF('WCA EFF Conc'!N19="", " ", 'WCA EFF Conc'!$D19*'WCA EFF Conc'!N19*3.78)</f>
        <v>74.571840000000009</v>
      </c>
      <c r="O19" s="275">
        <f>IF('WCA EFF Conc'!O19="", " ", 'WCA EFF Conc'!$D19*'WCA EFF Conc'!O19*3.78)</f>
        <v>23.200128000000003</v>
      </c>
      <c r="P19" s="275">
        <f>IF('WCA EFF Conc'!P19="", " ", 'WCA EFF Conc'!$E19*'WCA EFF Conc'!P19*3.78)</f>
        <v>63.617399999999989</v>
      </c>
      <c r="Q19" s="293">
        <f>IF('WCA EFF Conc'!U19="", " ", 'WCA EFF Conc'!$D19*'WCA EFF Conc'!U19*3.78)</f>
        <v>1077.1488000000002</v>
      </c>
    </row>
    <row r="20" spans="1:17" x14ac:dyDescent="0.25">
      <c r="A20" s="292" t="str">
        <f>'WCA EFF Conc'!A20</f>
        <v>Q1 2013</v>
      </c>
      <c r="B20" s="86">
        <f>'WCA EFF Conc'!B20</f>
        <v>41304</v>
      </c>
      <c r="C20" s="126" t="str">
        <f>'WCA EFF Conc'!C20</f>
        <v>N</v>
      </c>
      <c r="D20" s="238">
        <f>'WCA EFF Conc'!D20</f>
        <v>8.1300000000000008</v>
      </c>
      <c r="E20" s="238">
        <f>'WCA EFF Conc'!E20</f>
        <v>13.56</v>
      </c>
      <c r="F20" s="275">
        <f>IF(OR('WCA EFF Conc'!F20=0,'WCA EFF Conc'!F20=""), " ", 'WCA EFF Conc'!$D20*'WCA EFF Conc'!F20*3.78)</f>
        <v>839.76623640000003</v>
      </c>
      <c r="G20" s="275">
        <f>IF(OR('WCA EFF Conc'!G20=0,'WCA EFF Conc'!G20=""), " ", 'WCA EFF Conc'!$D20*'WCA EFF Conc'!G20*3.78)</f>
        <v>839.76623640000003</v>
      </c>
      <c r="H20" s="275">
        <f>IF('WCA EFF Conc'!H20="", " ", 'WCA EFF Conc'!$D20*'WCA EFF Conc'!H20*3.78)</f>
        <v>737.55359999999996</v>
      </c>
      <c r="I20" s="275">
        <f>IF('WCA EFF Conc'!I20="", " ", 'WCA EFF Conc'!$D20*'WCA EFF Conc'!I20*3.78)</f>
        <v>737.55359999999996</v>
      </c>
      <c r="J20" s="275">
        <f>IF('WCA EFF Conc'!J20="", " ", 'WCA EFF Conc'!$D20*'WCA EFF Conc'!J20*3.78)</f>
        <v>101.41361999999999</v>
      </c>
      <c r="K20" s="275">
        <f>IF('WCA EFF Conc'!K20="", " ", 'WCA EFF Conc'!$D20*'WCA EFF Conc'!K20*3.78)</f>
        <v>0.79901639999999996</v>
      </c>
      <c r="L20" s="275">
        <f>IF('WCA EFF Conc'!L20="", " ", 'WCA EFF Conc'!$D20*'WCA EFF Conc'!L20*3.78)</f>
        <v>676.09080000000006</v>
      </c>
      <c r="M20" s="275" t="str">
        <f>IF('WCA EFF Conc'!M20="", " ", 'WCA EFF Conc'!$D20*'WCA EFF Conc'!M20*3.78)</f>
        <v xml:space="preserve"> </v>
      </c>
      <c r="N20" s="275">
        <f>IF('WCA EFF Conc'!N20="", " ", 'WCA EFF Conc'!$D20*'WCA EFF Conc'!N20*3.78)</f>
        <v>52.243380000000002</v>
      </c>
      <c r="O20" s="275">
        <f>IF('WCA EFF Conc'!O20="", " ", 'WCA EFF Conc'!$D20*'WCA EFF Conc'!O20*3.78)</f>
        <v>49.170240000000007</v>
      </c>
      <c r="P20" s="275">
        <f>IF('WCA EFF Conc'!P20="", " ", 'WCA EFF Conc'!$E20*'WCA EFF Conc'!P20*3.78)</f>
        <v>71.759519999999995</v>
      </c>
      <c r="Q20" s="293">
        <f>IF('WCA EFF Conc'!U20="", " ", 'WCA EFF Conc'!$D20*'WCA EFF Conc'!U20*3.78)</f>
        <v>175.16898000000003</v>
      </c>
    </row>
    <row r="21" spans="1:17" ht="15" customHeight="1" x14ac:dyDescent="0.25">
      <c r="A21" s="292" t="str">
        <f>'WCA EFF Conc'!A21</f>
        <v>Q1 2013</v>
      </c>
      <c r="B21" s="86">
        <f>'WCA EFF Conc'!B21</f>
        <v>41319</v>
      </c>
      <c r="C21" s="126" t="str">
        <f>'WCA EFF Conc'!C21</f>
        <v>N</v>
      </c>
      <c r="D21" s="238">
        <f>'WCA EFF Conc'!D21</f>
        <v>8.24</v>
      </c>
      <c r="E21" s="238">
        <f>'WCA EFF Conc'!E21</f>
        <v>12.53</v>
      </c>
      <c r="F21" s="275">
        <f>IF(OR('WCA EFF Conc'!F21=0,'WCA EFF Conc'!F21=""), " ", 'WCA EFF Conc'!$D21*'WCA EFF Conc'!F21*3.78)</f>
        <v>788.6471039999999</v>
      </c>
      <c r="G21" s="275">
        <f>IF(OR('WCA EFF Conc'!G21=0,'WCA EFF Conc'!G21=""), " ", 'WCA EFF Conc'!$D21*'WCA EFF Conc'!G21*3.78)</f>
        <v>757.49990400000002</v>
      </c>
      <c r="H21" s="275">
        <f>IF('WCA EFF Conc'!H21="", " ", 'WCA EFF Conc'!$D21*'WCA EFF Conc'!H21*3.78)</f>
        <v>654.09119999999996</v>
      </c>
      <c r="I21" s="275">
        <f>IF('WCA EFF Conc'!I21="", " ", 'WCA EFF Conc'!$D21*'WCA EFF Conc'!I21*3.78)</f>
        <v>622.94399999999996</v>
      </c>
      <c r="J21" s="275">
        <f>IF('WCA EFF Conc'!J21="", " ", 'WCA EFF Conc'!$D21*'WCA EFF Conc'!J21*3.78)</f>
        <v>133.93296000000001</v>
      </c>
      <c r="K21" s="275">
        <f>IF('WCA EFF Conc'!K21="", " ", 'WCA EFF Conc'!$D21*'WCA EFF Conc'!K21*3.78)</f>
        <v>0.62294399999999994</v>
      </c>
      <c r="L21" s="275">
        <f>IF('WCA EFF Conc'!L21="", " ", 'WCA EFF Conc'!$D21*'WCA EFF Conc'!L21*3.78)</f>
        <v>591.79679999999996</v>
      </c>
      <c r="M21" s="275" t="str">
        <f>IF('WCA EFF Conc'!M21="", " ", 'WCA EFF Conc'!$D21*'WCA EFF Conc'!M21*3.78)</f>
        <v xml:space="preserve"> </v>
      </c>
      <c r="N21" s="275">
        <f>IF('WCA EFF Conc'!N21="", " ", 'WCA EFF Conc'!$D21*'WCA EFF Conc'!N21*3.78)</f>
        <v>49.835520000000002</v>
      </c>
      <c r="O21" s="275">
        <f>IF('WCA EFF Conc'!O21="", " ", 'WCA EFF Conc'!$D21*'WCA EFF Conc'!O21*3.78)</f>
        <v>43.606079999999999</v>
      </c>
      <c r="P21" s="275">
        <f>IF('WCA EFF Conc'!P21="", " ", 'WCA EFF Conc'!$E21*'WCA EFF Conc'!P21*3.78)</f>
        <v>61.572420000000001</v>
      </c>
      <c r="Q21" s="293">
        <f>IF('WCA EFF Conc'!U21="", " ", 'WCA EFF Conc'!$D21*'WCA EFF Conc'!U21*3.78)</f>
        <v>336.38976000000002</v>
      </c>
    </row>
    <row r="22" spans="1:17" x14ac:dyDescent="0.25">
      <c r="A22" s="292" t="str">
        <f>'WCA EFF Conc'!A22</f>
        <v>Q1 2013</v>
      </c>
      <c r="B22" s="86">
        <f>'WCA EFF Conc'!B22</f>
        <v>41325</v>
      </c>
      <c r="C22" s="126" t="str">
        <f>'WCA EFF Conc'!C22</f>
        <v>y</v>
      </c>
      <c r="D22" s="238">
        <f>'WCA EFF Conc'!D22</f>
        <v>10.17</v>
      </c>
      <c r="E22" s="238">
        <f>'WCA EFF Conc'!E22</f>
        <v>24.57</v>
      </c>
      <c r="F22" s="275">
        <f>IF(OR('WCA EFF Conc'!F22=0,'WCA EFF Conc'!F22=""), " ", 'WCA EFF Conc'!$D22*'WCA EFF Conc'!F22*3.78)</f>
        <v>1015.3459511999998</v>
      </c>
      <c r="G22" s="275">
        <f>IF(OR('WCA EFF Conc'!G22=0,'WCA EFF Conc'!G22=""), " ", 'WCA EFF Conc'!$D22*'WCA EFF Conc'!G22*3.78)</f>
        <v>1015.3459511999998</v>
      </c>
      <c r="H22" s="275">
        <f>IF('WCA EFF Conc'!H22="", " ", 'WCA EFF Conc'!$D22*'WCA EFF Conc'!H22*3.78)</f>
        <v>807.29459999999995</v>
      </c>
      <c r="I22" s="275">
        <f>IF('WCA EFF Conc'!I22="", " ", 'WCA EFF Conc'!$D22*'WCA EFF Conc'!I22*3.78)</f>
        <v>807.29459999999995</v>
      </c>
      <c r="J22" s="275">
        <f>IF('WCA EFF Conc'!J22="", " ", 'WCA EFF Conc'!$D22*'WCA EFF Conc'!J22*3.78)</f>
        <v>207.59004000000002</v>
      </c>
      <c r="K22" s="275">
        <f>IF('WCA EFF Conc'!K22="", " ", 'WCA EFF Conc'!$D22*'WCA EFF Conc'!K22*3.78)</f>
        <v>0.46131119999999998</v>
      </c>
      <c r="L22" s="275">
        <f>IF('WCA EFF Conc'!L22="", " ", 'WCA EFF Conc'!$D22*'WCA EFF Conc'!L22*3.78)</f>
        <v>768.85199999999998</v>
      </c>
      <c r="M22" s="275" t="str">
        <f>IF('WCA EFF Conc'!M22="", " ", 'WCA EFF Conc'!$D22*'WCA EFF Conc'!M22*3.78)</f>
        <v xml:space="preserve"> </v>
      </c>
      <c r="N22" s="275">
        <f>IF('WCA EFF Conc'!N22="", " ", 'WCA EFF Conc'!$D22*'WCA EFF Conc'!N22*3.78)</f>
        <v>76.885199999999998</v>
      </c>
      <c r="O22" s="275">
        <f>IF('WCA EFF Conc'!O22="", " ", 'WCA EFF Conc'!$D22*'WCA EFF Conc'!O22*3.78)</f>
        <v>65.352419999999995</v>
      </c>
      <c r="P22" s="275">
        <f>IF('WCA EFF Conc'!P22="", " ", 'WCA EFF Conc'!$E22*'WCA EFF Conc'!P22*3.78)</f>
        <v>167.17427999999998</v>
      </c>
      <c r="Q22" s="293">
        <f>IF('WCA EFF Conc'!U22="", " ", 'WCA EFF Conc'!$D22*'WCA EFF Conc'!U22*3.78)</f>
        <v>561.26195999999993</v>
      </c>
    </row>
    <row r="23" spans="1:17" x14ac:dyDescent="0.25">
      <c r="A23" s="292" t="str">
        <f>'WCA EFF Conc'!A23</f>
        <v>Q1 2013</v>
      </c>
      <c r="B23" s="86">
        <f>'WCA EFF Conc'!B23</f>
        <v>41331</v>
      </c>
      <c r="C23" s="126" t="str">
        <f>'WCA EFF Conc'!C23</f>
        <v>N</v>
      </c>
      <c r="D23" s="238">
        <f>'WCA EFF Conc'!D23</f>
        <v>8.0299999999999994</v>
      </c>
      <c r="E23" s="238">
        <f>'WCA EFF Conc'!E23</f>
        <v>12.83</v>
      </c>
      <c r="F23" s="275">
        <f>IF(OR('WCA EFF Conc'!F23=0,'WCA EFF Conc'!F23=""), " ", 'WCA EFF Conc'!$D23*'WCA EFF Conc'!F23*3.78)</f>
        <v>894.27187079999987</v>
      </c>
      <c r="G23" s="275">
        <f>IF(OR('WCA EFF Conc'!G23=0,'WCA EFF Conc'!G23=""), " ", 'WCA EFF Conc'!$D23*'WCA EFF Conc'!G23*3.78)</f>
        <v>894.27187079999987</v>
      </c>
      <c r="H23" s="275">
        <f>IF('WCA EFF Conc'!H23="", " ", 'WCA EFF Conc'!$D23*'WCA EFF Conc'!H23*3.78)</f>
        <v>728.48159999999984</v>
      </c>
      <c r="I23" s="275">
        <f>IF('WCA EFF Conc'!I23="", " ", 'WCA EFF Conc'!$D23*'WCA EFF Conc'!I23*3.78)</f>
        <v>728.48159999999984</v>
      </c>
      <c r="J23" s="275">
        <f>IF('WCA EFF Conc'!J23="", " ", 'WCA EFF Conc'!$D23*'WCA EFF Conc'!J23*3.78)</f>
        <v>163.90835999999999</v>
      </c>
      <c r="K23" s="275">
        <f>IF('WCA EFF Conc'!K23="", " ", 'WCA EFF Conc'!$D23*'WCA EFF Conc'!K23*3.78)</f>
        <v>1.8819107999999998</v>
      </c>
      <c r="L23" s="275">
        <f>IF('WCA EFF Conc'!L23="", " ", 'WCA EFF Conc'!$D23*'WCA EFF Conc'!L23*3.78)</f>
        <v>698.12819999999999</v>
      </c>
      <c r="M23" s="275" t="str">
        <f>IF('WCA EFF Conc'!M23="", " ", 'WCA EFF Conc'!$D23*'WCA EFF Conc'!M23*3.78)</f>
        <v xml:space="preserve"> </v>
      </c>
      <c r="N23" s="275">
        <f>IF('WCA EFF Conc'!N23="", " ", 'WCA EFF Conc'!$D23*'WCA EFF Conc'!N23*3.78)</f>
        <v>45.53009999999999</v>
      </c>
      <c r="O23" s="275">
        <f>IF('WCA EFF Conc'!O23="", " ", 'WCA EFF Conc'!$D23*'WCA EFF Conc'!O23*3.78)</f>
        <v>42.494759999999992</v>
      </c>
      <c r="P23" s="275">
        <f>IF('WCA EFF Conc'!P23="", " ", 'WCA EFF Conc'!$E23*'WCA EFF Conc'!P23*3.78)</f>
        <v>58.196879999999993</v>
      </c>
      <c r="Q23" s="293">
        <f>IF('WCA EFF Conc'!U23="", " ", 'WCA EFF Conc'!$D23*'WCA EFF Conc'!U23*3.78)</f>
        <v>248.89787999999996</v>
      </c>
    </row>
    <row r="24" spans="1:17" x14ac:dyDescent="0.25">
      <c r="A24" s="292" t="str">
        <f>'WCA EFF Conc'!A24</f>
        <v>Q1 2013</v>
      </c>
      <c r="B24" s="86">
        <f>'WCA EFF Conc'!B24</f>
        <v>41347</v>
      </c>
      <c r="C24" s="126" t="str">
        <f>'WCA EFF Conc'!C24</f>
        <v>N</v>
      </c>
      <c r="D24" s="238">
        <f>'WCA EFF Conc'!D24</f>
        <v>8</v>
      </c>
      <c r="E24" s="238">
        <f>'WCA EFF Conc'!E24</f>
        <v>12.84</v>
      </c>
      <c r="F24" s="275">
        <f>IF(OR('WCA EFF Conc'!F24=0,'WCA EFF Conc'!F24=""), " ", 'WCA EFF Conc'!$D24*'WCA EFF Conc'!F24*3.78)</f>
        <v>836.01504</v>
      </c>
      <c r="G24" s="275">
        <f>IF(OR('WCA EFF Conc'!G24=0,'WCA EFF Conc'!G24=""), " ", 'WCA EFF Conc'!$D24*'WCA EFF Conc'!G24*3.78)</f>
        <v>836.01504</v>
      </c>
      <c r="H24" s="275">
        <f>IF('WCA EFF Conc'!H24="", " ", 'WCA EFF Conc'!$D24*'WCA EFF Conc'!H24*3.78)</f>
        <v>665.28</v>
      </c>
      <c r="I24" s="275">
        <f>IF('WCA EFF Conc'!I24="", " ", 'WCA EFF Conc'!$D24*'WCA EFF Conc'!I24*3.78)</f>
        <v>665.28</v>
      </c>
      <c r="J24" s="275">
        <f>IF('WCA EFF Conc'!J24="", " ", 'WCA EFF Conc'!$D24*'WCA EFF Conc'!J24*3.78)</f>
        <v>169.34399999999999</v>
      </c>
      <c r="K24" s="275">
        <f>IF('WCA EFF Conc'!K24="", " ", 'WCA EFF Conc'!$D24*'WCA EFF Conc'!K24*3.78)</f>
        <v>1.3910399999999998</v>
      </c>
      <c r="L24" s="275">
        <f>IF('WCA EFF Conc'!L24="", " ", 'WCA EFF Conc'!$D24*'WCA EFF Conc'!L24*3.78)</f>
        <v>635.04</v>
      </c>
      <c r="M24" s="275" t="str">
        <f>IF('WCA EFF Conc'!M24="", " ", 'WCA EFF Conc'!$D24*'WCA EFF Conc'!M24*3.78)</f>
        <v xml:space="preserve"> </v>
      </c>
      <c r="N24" s="275">
        <f>IF('WCA EFF Conc'!N24="", " ", 'WCA EFF Conc'!$D24*'WCA EFF Conc'!N24*3.78)</f>
        <v>57.455999999999996</v>
      </c>
      <c r="O24" s="275">
        <f>IF('WCA EFF Conc'!O24="", " ", 'WCA EFF Conc'!$D24*'WCA EFF Conc'!O24*3.78)</f>
        <v>48.384</v>
      </c>
      <c r="P24" s="275">
        <f>IF('WCA EFF Conc'!P24="", " ", 'WCA EFF Conc'!$E24*'WCA EFF Conc'!P24*3.78)</f>
        <v>67.949279999999987</v>
      </c>
      <c r="Q24" s="293">
        <f>IF('WCA EFF Conc'!U24="", " ", 'WCA EFF Conc'!$D24*'WCA EFF Conc'!U24*3.78)</f>
        <v>453.59999999999997</v>
      </c>
    </row>
    <row r="25" spans="1:17" x14ac:dyDescent="0.25">
      <c r="A25" s="292" t="str">
        <f>'WCA EFF Conc'!A25</f>
        <v>Q1 2013</v>
      </c>
      <c r="B25" s="86">
        <f>'WCA EFF Conc'!B25</f>
        <v>41354</v>
      </c>
      <c r="C25" s="126" t="str">
        <f>'WCA EFF Conc'!C25</f>
        <v>y</v>
      </c>
      <c r="D25" s="238">
        <f>'WCA EFF Conc'!D25</f>
        <v>8.1199999999999992</v>
      </c>
      <c r="E25" s="238">
        <f>'WCA EFF Conc'!E25</f>
        <v>11.64</v>
      </c>
      <c r="F25" s="275">
        <f>IF(OR('WCA EFF Conc'!F25=0,'WCA EFF Conc'!F25=""), " ", 'WCA EFF Conc'!$D25*'WCA EFF Conc'!F25*3.78)</f>
        <v>921.69811439999989</v>
      </c>
      <c r="G25" s="275">
        <f>IF(OR('WCA EFF Conc'!G25=0,'WCA EFF Conc'!G25=""), " ", 'WCA EFF Conc'!$D25*'WCA EFF Conc'!G25*3.78)</f>
        <v>891.00451439999995</v>
      </c>
      <c r="H25" s="275">
        <f>IF('WCA EFF Conc'!H25="", " ", 'WCA EFF Conc'!$D25*'WCA EFF Conc'!H25*3.78)</f>
        <v>798.03359999999986</v>
      </c>
      <c r="I25" s="275">
        <f>IF('WCA EFF Conc'!I25="", " ", 'WCA EFF Conc'!$D25*'WCA EFF Conc'!I25*3.78)</f>
        <v>767.3399999999998</v>
      </c>
      <c r="J25" s="275">
        <f>IF('WCA EFF Conc'!J25="", " ", 'WCA EFF Conc'!$D25*'WCA EFF Conc'!J25*3.78)</f>
        <v>122.77439999999999</v>
      </c>
      <c r="K25" s="275">
        <f>IF('WCA EFF Conc'!K25="", " ", 'WCA EFF Conc'!$D25*'WCA EFF Conc'!K25*3.78)</f>
        <v>0.89011439999999997</v>
      </c>
      <c r="L25" s="275">
        <f>IF('WCA EFF Conc'!L25="", " ", 'WCA EFF Conc'!$D25*'WCA EFF Conc'!L25*3.78)</f>
        <v>705.95279999999991</v>
      </c>
      <c r="M25" s="275" t="str">
        <f>IF('WCA EFF Conc'!M25="", " ", 'WCA EFF Conc'!$D25*'WCA EFF Conc'!M25*3.78)</f>
        <v xml:space="preserve"> </v>
      </c>
      <c r="N25" s="275">
        <f>IF('WCA EFF Conc'!N25="", " ", 'WCA EFF Conc'!$D25*'WCA EFF Conc'!N25*3.78)</f>
        <v>52.17911999999999</v>
      </c>
      <c r="O25" s="275">
        <f>IF('WCA EFF Conc'!O25="", " ", 'WCA EFF Conc'!$D25*'WCA EFF Conc'!O25*3.78)</f>
        <v>49.109759999999994</v>
      </c>
      <c r="P25" s="275">
        <f>IF('WCA EFF Conc'!P25="", " ", 'WCA EFF Conc'!$E25*'WCA EFF Conc'!P25*3.78)</f>
        <v>65.998800000000003</v>
      </c>
      <c r="Q25" s="293">
        <f>IF('WCA EFF Conc'!U25="", " ", 'WCA EFF Conc'!$D25*'WCA EFF Conc'!U25*3.78)</f>
        <v>362.18448000000001</v>
      </c>
    </row>
    <row r="26" spans="1:17" x14ac:dyDescent="0.25">
      <c r="A26" s="292" t="str">
        <f>'WCA EFF Conc'!A26</f>
        <v>Q1 2013</v>
      </c>
      <c r="B26" s="86">
        <f>'WCA EFF Conc'!B26</f>
        <v>41361</v>
      </c>
      <c r="C26" s="126" t="str">
        <f>'WCA EFF Conc'!C26</f>
        <v>N</v>
      </c>
      <c r="D26" s="238">
        <f>'WCA EFF Conc'!D26</f>
        <v>6.07</v>
      </c>
      <c r="E26" s="238">
        <f>'WCA EFF Conc'!E26</f>
        <v>13.97</v>
      </c>
      <c r="F26" s="275">
        <f>IF(OR('WCA EFF Conc'!F26=0,'WCA EFF Conc'!F26=""), " ", 'WCA EFF Conc'!$D26*'WCA EFF Conc'!F26*3.78)</f>
        <v>650.64002219999998</v>
      </c>
      <c r="G26" s="275">
        <f>IF(OR('WCA EFF Conc'!G26=0,'WCA EFF Conc'!G26=""), " ", 'WCA EFF Conc'!$D26*'WCA EFF Conc'!G26*3.78)</f>
        <v>627.69542220000005</v>
      </c>
      <c r="H26" s="275">
        <f>IF('WCA EFF Conc'!H26="", " ", 'WCA EFF Conc'!$D26*'WCA EFF Conc'!H26*3.78)</f>
        <v>596.55959999999993</v>
      </c>
      <c r="I26" s="275">
        <f>IF('WCA EFF Conc'!I26="", " ", 'WCA EFF Conc'!$D26*'WCA EFF Conc'!I26*3.78)</f>
        <v>573.61500000000001</v>
      </c>
      <c r="J26" s="275">
        <f>IF('WCA EFF Conc'!J26="", " ", 'WCA EFF Conc'!$D26*'WCA EFF Conc'!J26*3.78)</f>
        <v>52.772579999999998</v>
      </c>
      <c r="K26" s="275">
        <f>IF('WCA EFF Conc'!K26="", " ", 'WCA EFF Conc'!$D26*'WCA EFF Conc'!K26*3.78)</f>
        <v>1.3078422000000001</v>
      </c>
      <c r="L26" s="275">
        <f>IF('WCA EFF Conc'!L26="", " ", 'WCA EFF Conc'!$D26*'WCA EFF Conc'!L26*3.78)</f>
        <v>550.67039999999997</v>
      </c>
      <c r="M26" s="275" t="str">
        <f>IF('WCA EFF Conc'!M26="", " ", 'WCA EFF Conc'!$D26*'WCA EFF Conc'!M26*3.78)</f>
        <v xml:space="preserve"> </v>
      </c>
      <c r="N26" s="275">
        <f>IF('WCA EFF Conc'!N26="", " ", 'WCA EFF Conc'!$D26*'WCA EFF Conc'!N26*3.78)</f>
        <v>32.122439999999997</v>
      </c>
      <c r="O26" s="275">
        <f>IF('WCA EFF Conc'!O26="", " ", 'WCA EFF Conc'!$D26*'WCA EFF Conc'!O26*3.78)</f>
        <v>27.533519999999999</v>
      </c>
      <c r="P26" s="275">
        <f>IF('WCA EFF Conc'!P26="", " ", 'WCA EFF Conc'!$E26*'WCA EFF Conc'!P26*3.78)</f>
        <v>52.806600000000003</v>
      </c>
      <c r="Q26" s="293">
        <f>IF('WCA EFF Conc'!U26="", " ", 'WCA EFF Conc'!$D26*'WCA EFF Conc'!U26*3.78)</f>
        <v>312.04656</v>
      </c>
    </row>
    <row r="27" spans="1:17" ht="15" customHeight="1" x14ac:dyDescent="0.25">
      <c r="A27" s="292" t="str">
        <f>'WCA EFF Conc'!A27</f>
        <v>Q2 2013</v>
      </c>
      <c r="B27" s="86">
        <f>'WCA EFF Conc'!B27</f>
        <v>41368</v>
      </c>
      <c r="C27" s="126" t="str">
        <f>'WCA EFF Conc'!C27</f>
        <v>N</v>
      </c>
      <c r="D27" s="238">
        <f>'WCA EFF Conc'!D27</f>
        <v>7.67</v>
      </c>
      <c r="E27" s="238">
        <f>'WCA EFF Conc'!E27</f>
        <v>13.27</v>
      </c>
      <c r="F27" s="275">
        <f>IF(OR('WCA EFF Conc'!F27=0,'WCA EFF Conc'!F27=""), " ", 'WCA EFF Conc'!$D27*'WCA EFF Conc'!F27*3.78)</f>
        <v>677.96295839999993</v>
      </c>
      <c r="G27" s="275">
        <f>IF(OR('WCA EFF Conc'!G27=0,'WCA EFF Conc'!G27=""), " ", 'WCA EFF Conc'!$D27*'WCA EFF Conc'!G27*3.78)</f>
        <v>677.96295839999993</v>
      </c>
      <c r="H27" s="275">
        <f>IF('WCA EFF Conc'!H27="", " ", 'WCA EFF Conc'!$D27*'WCA EFF Conc'!H27*3.78)</f>
        <v>608.8445999999999</v>
      </c>
      <c r="I27" s="275">
        <f>IF('WCA EFF Conc'!I27="", " ", 'WCA EFF Conc'!$D27*'WCA EFF Conc'!I27*3.78)</f>
        <v>608.8445999999999</v>
      </c>
      <c r="J27" s="275">
        <f>IF('WCA EFF Conc'!J27="", " ", 'WCA EFF Conc'!$D27*'WCA EFF Conc'!J27*3.78)</f>
        <v>66.682979999999986</v>
      </c>
      <c r="K27" s="275">
        <f>IF('WCA EFF Conc'!K27="", " ", 'WCA EFF Conc'!$D27*'WCA EFF Conc'!K27*3.78)</f>
        <v>2.4353784000000003</v>
      </c>
      <c r="L27" s="275">
        <f>IF('WCA EFF Conc'!L27="", " ", 'WCA EFF Conc'!$D27*'WCA EFF Conc'!L27*3.78)</f>
        <v>579.85199999999998</v>
      </c>
      <c r="M27" s="275" t="str">
        <f>IF('WCA EFF Conc'!M27="", " ", 'WCA EFF Conc'!$D27*'WCA EFF Conc'!M27*3.78)</f>
        <v xml:space="preserve"> </v>
      </c>
      <c r="N27" s="275">
        <f>IF('WCA EFF Conc'!N27="", " ", 'WCA EFF Conc'!$D27*'WCA EFF Conc'!N27*3.78)</f>
        <v>57.985199999999999</v>
      </c>
      <c r="O27" s="275">
        <f>IF('WCA EFF Conc'!O27="", " ", 'WCA EFF Conc'!$D27*'WCA EFF Conc'!O27*3.78)</f>
        <v>52.186680000000003</v>
      </c>
      <c r="P27" s="275">
        <f>IF('WCA EFF Conc'!P27="", " ", 'WCA EFF Conc'!$E27*'WCA EFF Conc'!P27*3.78)</f>
        <v>85.273019999999988</v>
      </c>
      <c r="Q27" s="293">
        <f>IF('WCA EFF Conc'!U27="", " ", 'WCA EFF Conc'!$D27*'WCA EFF Conc'!U27*3.78)</f>
        <v>237.73931999999996</v>
      </c>
    </row>
    <row r="28" spans="1:17" ht="15" customHeight="1" x14ac:dyDescent="0.25">
      <c r="A28" s="292" t="str">
        <f>'WCA EFF Conc'!A28</f>
        <v>Q2 2013</v>
      </c>
      <c r="B28" s="86">
        <f>'WCA EFF Conc'!B28</f>
        <v>41381</v>
      </c>
      <c r="C28" s="126" t="str">
        <f>'WCA EFF Conc'!C28</f>
        <v>N</v>
      </c>
      <c r="D28" s="238">
        <f>'WCA EFF Conc'!D28</f>
        <v>6.77</v>
      </c>
      <c r="E28" s="238">
        <f>'WCA EFF Conc'!E28</f>
        <v>13</v>
      </c>
      <c r="F28" s="275">
        <f>IF(OR('WCA EFF Conc'!F28=0,'WCA EFF Conc'!F28=""), " ", 'WCA EFF Conc'!$D28*'WCA EFF Conc'!F28*3.78)</f>
        <v>792.56647259999988</v>
      </c>
      <c r="G28" s="275">
        <f>IF(OR('WCA EFF Conc'!G28=0,'WCA EFF Conc'!G28=""), " ", 'WCA EFF Conc'!$D28*'WCA EFF Conc'!G28*3.78)</f>
        <v>766.97587259999989</v>
      </c>
      <c r="H28" s="275">
        <f>IF('WCA EFF Conc'!H28="", " ", 'WCA EFF Conc'!$D28*'WCA EFF Conc'!H28*3.78)</f>
        <v>767.71799999999996</v>
      </c>
      <c r="I28" s="275">
        <f>IF('WCA EFF Conc'!I28="", " ", 'WCA EFF Conc'!$D28*'WCA EFF Conc'!I28*3.78)</f>
        <v>742.12739999999985</v>
      </c>
      <c r="J28" s="275">
        <f>IF('WCA EFF Conc'!J28="", " ", 'WCA EFF Conc'!$D28*'WCA EFF Conc'!J28*3.78)</f>
        <v>24.055163999999998</v>
      </c>
      <c r="K28" s="275">
        <f>IF('WCA EFF Conc'!K28="", " ", 'WCA EFF Conc'!$D28*'WCA EFF Conc'!K28*3.78)</f>
        <v>0.79330859999999981</v>
      </c>
      <c r="L28" s="275">
        <f>IF('WCA EFF Conc'!L28="", " ", 'WCA EFF Conc'!$D28*'WCA EFF Conc'!L28*3.78)</f>
        <v>690.94619999999998</v>
      </c>
      <c r="M28" s="275" t="str">
        <f>IF('WCA EFF Conc'!M28="", " ", 'WCA EFF Conc'!$D28*'WCA EFF Conc'!M28*3.78)</f>
        <v xml:space="preserve"> </v>
      </c>
      <c r="N28" s="275">
        <f>IF('WCA EFF Conc'!N28="", " ", 'WCA EFF Conc'!$D28*'WCA EFF Conc'!N28*3.78)</f>
        <v>18.937043999999997</v>
      </c>
      <c r="O28" s="275">
        <f>IF('WCA EFF Conc'!O28="", " ", 'WCA EFF Conc'!$D28*'WCA EFF Conc'!O28*3.78)</f>
        <v>14.330735999999998</v>
      </c>
      <c r="P28" s="275">
        <f>IF('WCA EFF Conc'!P28="", " ", 'WCA EFF Conc'!$E28*'WCA EFF Conc'!P28*3.78)</f>
        <v>23.587199999999999</v>
      </c>
      <c r="Q28" s="293">
        <f>IF('WCA EFF Conc'!U28="", " ", 'WCA EFF Conc'!$D28*'WCA EFF Conc'!U28*3.78)</f>
        <v>230.31539999999995</v>
      </c>
    </row>
    <row r="29" spans="1:17" ht="15" customHeight="1" x14ac:dyDescent="0.25">
      <c r="A29" s="292" t="str">
        <f>'WCA EFF Conc'!A29</f>
        <v>Q2 2013</v>
      </c>
      <c r="B29" s="86">
        <f>'WCA EFF Conc'!B29</f>
        <v>41409</v>
      </c>
      <c r="C29" s="126" t="str">
        <f>'WCA EFF Conc'!C29</f>
        <v>N</v>
      </c>
      <c r="D29" s="238">
        <f>'WCA EFF Conc'!D29</f>
        <v>6.14</v>
      </c>
      <c r="E29" s="238">
        <f>'WCA EFF Conc'!E29</f>
        <v>8.8800000000000008</v>
      </c>
      <c r="F29" s="275">
        <f>IF(OR('WCA EFF Conc'!F29=0,'WCA EFF Conc'!F29=""), " ", 'WCA EFF Conc'!$D29*'WCA EFF Conc'!F29*3.78)</f>
        <v>698.9682671999999</v>
      </c>
      <c r="G29" s="275">
        <f>IF(OR('WCA EFF Conc'!G29=0,'WCA EFF Conc'!G29=""), " ", 'WCA EFF Conc'!$D29*'WCA EFF Conc'!G29*3.78)</f>
        <v>139.6265472</v>
      </c>
      <c r="H29" s="275">
        <f>IF('WCA EFF Conc'!H29="", " ", 'WCA EFF Conc'!$D29*'WCA EFF Conc'!H29*3.78)</f>
        <v>696.27599999999995</v>
      </c>
      <c r="I29" s="275">
        <f>IF('WCA EFF Conc'!I29="", " ", 'WCA EFF Conc'!$D29*'WCA EFF Conc'!I29*3.78)</f>
        <v>136.93428</v>
      </c>
      <c r="J29" s="275">
        <f>IF('WCA EFF Conc'!J29="", " ", 'WCA EFF Conc'!$D29*'WCA EFF Conc'!J29*3.78)</f>
        <v>1.9495727999999999</v>
      </c>
      <c r="K29" s="275">
        <f>IF('WCA EFF Conc'!K29="", " ", 'WCA EFF Conc'!$D29*'WCA EFF Conc'!K29*3.78)</f>
        <v>0.74269439999999987</v>
      </c>
      <c r="L29" s="275">
        <f>IF('WCA EFF Conc'!L29="", " ", 'WCA EFF Conc'!$D29*'WCA EFF Conc'!L29*3.78)</f>
        <v>626.64839999999992</v>
      </c>
      <c r="M29" s="275" t="str">
        <f>IF('WCA EFF Conc'!M29="", " ", 'WCA EFF Conc'!$D29*'WCA EFF Conc'!M29*3.78)</f>
        <v xml:space="preserve"> </v>
      </c>
      <c r="N29" s="275">
        <f>IF('WCA EFF Conc'!N29="", " ", 'WCA EFF Conc'!$D29*'WCA EFF Conc'!N29*3.78)</f>
        <v>39.455639999999995</v>
      </c>
      <c r="O29" s="275">
        <f>IF('WCA EFF Conc'!O29="", " ", 'WCA EFF Conc'!$D29*'WCA EFF Conc'!O29*3.78)</f>
        <v>34.813799999999993</v>
      </c>
      <c r="P29" s="275">
        <f>IF('WCA EFF Conc'!P29="", " ", 'WCA EFF Conc'!$E29*'WCA EFF Conc'!P29*3.78)</f>
        <v>107.41248</v>
      </c>
      <c r="Q29" s="293">
        <f>IF('WCA EFF Conc'!U29="", " ", 'WCA EFF Conc'!$D29*'WCA EFF Conc'!U29*3.78)</f>
        <v>176.38991999999996</v>
      </c>
    </row>
    <row r="30" spans="1:17" ht="15" customHeight="1" x14ac:dyDescent="0.25">
      <c r="A30" s="292" t="str">
        <f>'WCA EFF Conc'!A30</f>
        <v>Q2 2013</v>
      </c>
      <c r="B30" s="86">
        <f>'WCA EFF Conc'!B30</f>
        <v>41424</v>
      </c>
      <c r="C30" s="126" t="str">
        <f>'WCA EFF Conc'!C30</f>
        <v>N</v>
      </c>
      <c r="D30" s="238">
        <f>'WCA EFF Conc'!D30</f>
        <v>6.17</v>
      </c>
      <c r="E30" s="238">
        <f>'WCA EFF Conc'!E30</f>
        <v>9.9499999999999993</v>
      </c>
      <c r="F30" s="275">
        <f>IF(OR('WCA EFF Conc'!F30=0,'WCA EFF Conc'!F30=""), " ", 'WCA EFF Conc'!$D30*'WCA EFF Conc'!F30*3.78)</f>
        <v>773.47070639999993</v>
      </c>
      <c r="G30" s="275">
        <f>IF(OR('WCA EFF Conc'!G30=0,'WCA EFF Conc'!G30=""), " ", 'WCA EFF Conc'!$D30*'WCA EFF Conc'!G30*3.78)</f>
        <v>726.82550639999999</v>
      </c>
      <c r="H30" s="275">
        <f>IF('WCA EFF Conc'!H30="", " ", 'WCA EFF Conc'!$D30*'WCA EFF Conc'!H30*3.78)</f>
        <v>769.64579999999989</v>
      </c>
      <c r="I30" s="275">
        <f>IF('WCA EFF Conc'!I30="", " ", 'WCA EFF Conc'!$D30*'WCA EFF Conc'!I30*3.78)</f>
        <v>723.00059999999996</v>
      </c>
      <c r="J30" s="275">
        <f>IF('WCA EFF Conc'!J30="", " ", 'WCA EFF Conc'!$D30*'WCA EFF Conc'!J30*3.78)</f>
        <v>1.8424853999999997</v>
      </c>
      <c r="K30" s="275">
        <f>IF('WCA EFF Conc'!K30="", " ", 'WCA EFF Conc'!$D30*'WCA EFF Conc'!K30*3.78)</f>
        <v>1.9824210000000002</v>
      </c>
      <c r="L30" s="275">
        <f>IF('WCA EFF Conc'!L30="", " ", 'WCA EFF Conc'!$D30*'WCA EFF Conc'!L30*3.78)</f>
        <v>676.35540000000003</v>
      </c>
      <c r="M30" s="275" t="str">
        <f>IF('WCA EFF Conc'!M30="", " ", 'WCA EFF Conc'!$D30*'WCA EFF Conc'!M30*3.78)</f>
        <v xml:space="preserve"> </v>
      </c>
      <c r="N30" s="275">
        <f>IF('WCA EFF Conc'!N30="", " ", 'WCA EFF Conc'!$D30*'WCA EFF Conc'!N30*3.78)</f>
        <v>107.28395999999999</v>
      </c>
      <c r="O30" s="275">
        <f>IF('WCA EFF Conc'!O30="", " ", 'WCA EFF Conc'!$D30*'WCA EFF Conc'!O30*3.78)</f>
        <v>104.9517</v>
      </c>
      <c r="P30" s="275">
        <f>IF('WCA EFF Conc'!P30="", " ", 'WCA EFF Conc'!$E30*'WCA EFF Conc'!P30*3.78)</f>
        <v>97.788599999999988</v>
      </c>
      <c r="Q30" s="293">
        <f>IF('WCA EFF Conc'!U30="", " ", 'WCA EFF Conc'!$D30*'WCA EFF Conc'!U30*3.78)</f>
        <v>380.15837999999997</v>
      </c>
    </row>
    <row r="31" spans="1:17" ht="15" customHeight="1" x14ac:dyDescent="0.25">
      <c r="A31" s="292" t="str">
        <f>'WCA EFF Conc'!A31</f>
        <v>Q2 2013</v>
      </c>
      <c r="B31" s="86">
        <f>'WCA EFF Conc'!B31</f>
        <v>41437</v>
      </c>
      <c r="C31" s="126" t="str">
        <f>'WCA EFF Conc'!C31</f>
        <v>N</v>
      </c>
      <c r="D31" s="238">
        <f>'WCA EFF Conc'!D31</f>
        <v>6.24</v>
      </c>
      <c r="E31" s="238">
        <f>'WCA EFF Conc'!E31</f>
        <v>9.8800000000000008</v>
      </c>
      <c r="F31" s="275">
        <f>IF(OR('WCA EFF Conc'!F31=0,'WCA EFF Conc'!F31=""), " ", 'WCA EFF Conc'!$D31*'WCA EFF Conc'!F31*3.78)</f>
        <v>897.91752960000008</v>
      </c>
      <c r="G31" s="275">
        <f>IF(OR('WCA EFF Conc'!G31=0,'WCA EFF Conc'!G31=""), " ", 'WCA EFF Conc'!$D31*'WCA EFF Conc'!G31*3.78)</f>
        <v>112.46376959999999</v>
      </c>
      <c r="H31" s="275">
        <f>IF('WCA EFF Conc'!H31="", " ", 'WCA EFF Conc'!$D31*'WCA EFF Conc'!H31*3.78)</f>
        <v>896.31359999999995</v>
      </c>
      <c r="I31" s="275">
        <f>IF('WCA EFF Conc'!I31="", " ", 'WCA EFF Conc'!$D31*'WCA EFF Conc'!I31*3.78)</f>
        <v>110.85984000000001</v>
      </c>
      <c r="J31" s="275">
        <f>IF('WCA EFF Conc'!J31="", " ", 'WCA EFF Conc'!$D31*'WCA EFF Conc'!J31*3.78)</f>
        <v>1.0614239999999999</v>
      </c>
      <c r="K31" s="275">
        <f>IF('WCA EFF Conc'!K31="", " ", 'WCA EFF Conc'!$D31*'WCA EFF Conc'!K31*3.78)</f>
        <v>0.54250560000000003</v>
      </c>
      <c r="L31" s="275">
        <f>IF('WCA EFF Conc'!L31="", " ", 'WCA EFF Conc'!$D31*'WCA EFF Conc'!L31*3.78)</f>
        <v>707.61599999999999</v>
      </c>
      <c r="M31" s="275" t="str">
        <f>IF('WCA EFF Conc'!M31="", " ", 'WCA EFF Conc'!$D31*'WCA EFF Conc'!M31*3.78)</f>
        <v xml:space="preserve"> </v>
      </c>
      <c r="N31" s="275">
        <f>IF('WCA EFF Conc'!N31="", " ", 'WCA EFF Conc'!$D31*'WCA EFF Conc'!N31*3.78)</f>
        <v>44.81568</v>
      </c>
      <c r="O31" s="275">
        <f>IF('WCA EFF Conc'!O31="", " ", 'WCA EFF Conc'!$D31*'WCA EFF Conc'!O31*3.78)</f>
        <v>33.022079999999995</v>
      </c>
      <c r="P31" s="275">
        <f>IF('WCA EFF Conc'!P31="", " ", 'WCA EFF Conc'!$E31*'WCA EFF Conc'!P31*3.78)</f>
        <v>48.550319999999999</v>
      </c>
      <c r="Q31" s="293">
        <f>IF('WCA EFF Conc'!U31="", " ", 'WCA EFF Conc'!$D31*'WCA EFF Conc'!U31*3.78)</f>
        <v>490.61375999999996</v>
      </c>
    </row>
    <row r="32" spans="1:17" ht="15" customHeight="1" x14ac:dyDescent="0.25">
      <c r="A32" s="292" t="str">
        <f>'WCA EFF Conc'!A32</f>
        <v>Q2 2013</v>
      </c>
      <c r="B32" s="86">
        <f>'WCA EFF Conc'!B32</f>
        <v>41451</v>
      </c>
      <c r="C32" s="126" t="str">
        <f>'WCA EFF Conc'!C32</f>
        <v>N</v>
      </c>
      <c r="D32" s="238">
        <f>'WCA EFF Conc'!D32</f>
        <v>9.2899999999999991</v>
      </c>
      <c r="E32" s="238">
        <f>'WCA EFF Conc'!E32</f>
        <v>14.47</v>
      </c>
      <c r="F32" s="275">
        <f>IF(OR('WCA EFF Conc'!F32=0,'WCA EFF Conc'!F32=""), " ", 'WCA EFF Conc'!$D32*'WCA EFF Conc'!F32*3.78)</f>
        <v>1012.2595812</v>
      </c>
      <c r="G32" s="275">
        <f>IF(OR('WCA EFF Conc'!G32=0,'WCA EFF Conc'!G32=""), " ", 'WCA EFF Conc'!$D32*'WCA EFF Conc'!G32*3.78)</f>
        <v>942.02718119999997</v>
      </c>
      <c r="H32" s="275">
        <f>IF('WCA EFF Conc'!H32="", " ", 'WCA EFF Conc'!$D32*'WCA EFF Conc'!H32*3.78)</f>
        <v>983.25360000000001</v>
      </c>
      <c r="I32" s="275">
        <f>IF('WCA EFF Conc'!I32="", " ", 'WCA EFF Conc'!$D32*'WCA EFF Conc'!I32*3.78)</f>
        <v>913.02119999999979</v>
      </c>
      <c r="J32" s="275">
        <f>IF('WCA EFF Conc'!J32="", " ", 'WCA EFF Conc'!$D32*'WCA EFF Conc'!J32*3.78)</f>
        <v>25.634825999999993</v>
      </c>
      <c r="K32" s="275">
        <f>IF('WCA EFF Conc'!K32="", " ", 'WCA EFF Conc'!$D32*'WCA EFF Conc'!K32*3.78)</f>
        <v>3.3711551999999996</v>
      </c>
      <c r="L32" s="275">
        <f>IF('WCA EFF Conc'!L32="", " ", 'WCA EFF Conc'!$D32*'WCA EFF Conc'!L32*3.78)</f>
        <v>807.67259999999987</v>
      </c>
      <c r="M32" s="275" t="str">
        <f>IF('WCA EFF Conc'!M32="", " ", 'WCA EFF Conc'!$D32*'WCA EFF Conc'!M32*3.78)</f>
        <v xml:space="preserve"> </v>
      </c>
      <c r="N32" s="275">
        <f>IF('WCA EFF Conc'!N32="", " ", 'WCA EFF Conc'!$D32*'WCA EFF Conc'!N32*3.78)</f>
        <v>38.627819999999993</v>
      </c>
      <c r="O32" s="275">
        <f>IF('WCA EFF Conc'!O32="", " ", 'WCA EFF Conc'!$D32*'WCA EFF Conc'!O32*3.78)</f>
        <v>24.230177999999995</v>
      </c>
      <c r="P32" s="275">
        <f>IF('WCA EFF Conc'!P32="", " ", 'WCA EFF Conc'!$E32*'WCA EFF Conc'!P32*3.78)</f>
        <v>29.536163999999999</v>
      </c>
      <c r="Q32" s="293">
        <f>IF('WCA EFF Conc'!U32="", " ", 'WCA EFF Conc'!$D32*'WCA EFF Conc'!U32*3.78)</f>
        <v>702.32399999999996</v>
      </c>
    </row>
    <row r="33" spans="1:17" ht="15" customHeight="1" x14ac:dyDescent="0.25">
      <c r="A33" s="292">
        <f>'WCA EFF Conc'!A33</f>
        <v>0</v>
      </c>
      <c r="B33" s="86">
        <f>'WCA EFF Conc'!B33</f>
        <v>0</v>
      </c>
      <c r="C33" s="126">
        <f>'WCA EFF Conc'!C33</f>
        <v>0</v>
      </c>
      <c r="D33" s="238">
        <f>'WCA EFF Conc'!D33</f>
        <v>0</v>
      </c>
      <c r="E33" s="238">
        <f>'WCA EFF Conc'!E33</f>
        <v>0</v>
      </c>
      <c r="F33" s="275" t="str">
        <f>IF(OR('WCA EFF Conc'!F33=0,'WCA EFF Conc'!F33=""), " ", 'WCA EFF Conc'!$D33*'WCA EFF Conc'!F33*3.78)</f>
        <v xml:space="preserve"> </v>
      </c>
      <c r="G33" s="275" t="str">
        <f>IF(OR('WCA EFF Conc'!G33=0,'WCA EFF Conc'!G33=""), " ", 'WCA EFF Conc'!$D33*'WCA EFF Conc'!G33*3.78)</f>
        <v xml:space="preserve"> </v>
      </c>
      <c r="H33" s="275" t="str">
        <f>IF('WCA EFF Conc'!H33="", " ", 'WCA EFF Conc'!$D33*'WCA EFF Conc'!H33*3.78)</f>
        <v xml:space="preserve"> </v>
      </c>
      <c r="I33" s="275" t="str">
        <f>IF('WCA EFF Conc'!I33="", " ", 'WCA EFF Conc'!$D33*'WCA EFF Conc'!I33*3.78)</f>
        <v xml:space="preserve"> </v>
      </c>
      <c r="J33" s="275" t="str">
        <f>IF('WCA EFF Conc'!J33="", " ", 'WCA EFF Conc'!$D33*'WCA EFF Conc'!J33*3.78)</f>
        <v xml:space="preserve"> </v>
      </c>
      <c r="K33" s="275" t="str">
        <f>IF('WCA EFF Conc'!K33="", " ", 'WCA EFF Conc'!$D33*'WCA EFF Conc'!K33*3.78)</f>
        <v xml:space="preserve"> </v>
      </c>
      <c r="L33" s="275" t="str">
        <f>IF('WCA EFF Conc'!L33="", " ", 'WCA EFF Conc'!$D33*'WCA EFF Conc'!L33*3.78)</f>
        <v xml:space="preserve"> </v>
      </c>
      <c r="M33" s="275" t="str">
        <f>IF('WCA EFF Conc'!M33="", " ", 'WCA EFF Conc'!$D33*'WCA EFF Conc'!M33*3.78)</f>
        <v xml:space="preserve"> </v>
      </c>
      <c r="N33" s="275" t="str">
        <f>IF('WCA EFF Conc'!N33="", " ", 'WCA EFF Conc'!$D33*'WCA EFF Conc'!N33*3.78)</f>
        <v xml:space="preserve"> </v>
      </c>
      <c r="O33" s="275" t="str">
        <f>IF('WCA EFF Conc'!O33="", " ", 'WCA EFF Conc'!$D33*'WCA EFF Conc'!O33*3.78)</f>
        <v xml:space="preserve"> </v>
      </c>
      <c r="P33" s="275" t="str">
        <f>IF('WCA EFF Conc'!P33="", " ", 'WCA EFF Conc'!$E33*'WCA EFF Conc'!P33*3.78)</f>
        <v xml:space="preserve"> </v>
      </c>
      <c r="Q33" s="293" t="str">
        <f>IF('WCA EFF Conc'!U33="", " ", 'WCA EFF Conc'!$D33*'WCA EFF Conc'!U33*3.78)</f>
        <v xml:space="preserve"> </v>
      </c>
    </row>
    <row r="34" spans="1:17" ht="15" customHeight="1" x14ac:dyDescent="0.25">
      <c r="A34" s="292">
        <f>'WCA EFF Conc'!A34</f>
        <v>0</v>
      </c>
      <c r="B34" s="86">
        <f>'WCA EFF Conc'!B34</f>
        <v>0</v>
      </c>
      <c r="C34" s="126">
        <f>'WCA EFF Conc'!C34</f>
        <v>0</v>
      </c>
      <c r="D34" s="238">
        <f>'WCA EFF Conc'!D34</f>
        <v>0</v>
      </c>
      <c r="E34" s="238">
        <f>'WCA EFF Conc'!E34</f>
        <v>0</v>
      </c>
      <c r="F34" s="275" t="str">
        <f>IF(OR('WCA EFF Conc'!F34=0,'WCA EFF Conc'!F34=""), " ", 'WCA EFF Conc'!$D34*'WCA EFF Conc'!F34*3.78)</f>
        <v xml:space="preserve"> </v>
      </c>
      <c r="G34" s="275" t="str">
        <f>IF(OR('WCA EFF Conc'!G34=0,'WCA EFF Conc'!G34=""), " ", 'WCA EFF Conc'!$D34*'WCA EFF Conc'!G34*3.78)</f>
        <v xml:space="preserve"> </v>
      </c>
      <c r="H34" s="275" t="str">
        <f>IF('WCA EFF Conc'!H34="", " ", 'WCA EFF Conc'!$D34*'WCA EFF Conc'!H34*3.78)</f>
        <v xml:space="preserve"> </v>
      </c>
      <c r="I34" s="275" t="str">
        <f>IF('WCA EFF Conc'!I34="", " ", 'WCA EFF Conc'!$D34*'WCA EFF Conc'!I34*3.78)</f>
        <v xml:space="preserve"> </v>
      </c>
      <c r="J34" s="275" t="str">
        <f>IF('WCA EFF Conc'!J34="", " ", 'WCA EFF Conc'!$D34*'WCA EFF Conc'!J34*3.78)</f>
        <v xml:space="preserve"> </v>
      </c>
      <c r="K34" s="275" t="str">
        <f>IF('WCA EFF Conc'!K34="", " ", 'WCA EFF Conc'!$D34*'WCA EFF Conc'!K34*3.78)</f>
        <v xml:space="preserve"> </v>
      </c>
      <c r="L34" s="275" t="str">
        <f>IF('WCA EFF Conc'!L34="", " ", 'WCA EFF Conc'!$D34*'WCA EFF Conc'!L34*3.78)</f>
        <v xml:space="preserve"> </v>
      </c>
      <c r="M34" s="275" t="str">
        <f>IF('WCA EFF Conc'!M34="", " ", 'WCA EFF Conc'!$D34*'WCA EFF Conc'!M34*3.78)</f>
        <v xml:space="preserve"> </v>
      </c>
      <c r="N34" s="275" t="str">
        <f>IF('WCA EFF Conc'!N34="", " ", 'WCA EFF Conc'!$D34*'WCA EFF Conc'!N34*3.78)</f>
        <v xml:space="preserve"> </v>
      </c>
      <c r="O34" s="275" t="str">
        <f>IF('WCA EFF Conc'!O34="", " ", 'WCA EFF Conc'!$D34*'WCA EFF Conc'!O34*3.78)</f>
        <v xml:space="preserve"> </v>
      </c>
      <c r="P34" s="275" t="str">
        <f>IF('WCA EFF Conc'!P34="", " ", 'WCA EFF Conc'!$E34*'WCA EFF Conc'!P34*3.78)</f>
        <v xml:space="preserve"> </v>
      </c>
      <c r="Q34" s="293" t="str">
        <f>IF('WCA EFF Conc'!U34="", " ", 'WCA EFF Conc'!$D34*'WCA EFF Conc'!U34*3.78)</f>
        <v xml:space="preserve"> </v>
      </c>
    </row>
    <row r="35" spans="1:17" ht="15" customHeight="1" x14ac:dyDescent="0.25">
      <c r="A35" s="292">
        <f>'WCA EFF Conc'!A35</f>
        <v>0</v>
      </c>
      <c r="B35" s="86">
        <f>'WCA EFF Conc'!B35</f>
        <v>0</v>
      </c>
      <c r="C35" s="126">
        <f>'WCA EFF Conc'!C35</f>
        <v>0</v>
      </c>
      <c r="D35" s="238">
        <f>'WCA EFF Conc'!D35</f>
        <v>0</v>
      </c>
      <c r="E35" s="238">
        <f>'WCA EFF Conc'!E35</f>
        <v>0</v>
      </c>
      <c r="F35" s="275" t="str">
        <f>IF(OR('WCA EFF Conc'!F35=0,'WCA EFF Conc'!F35=""), " ", 'WCA EFF Conc'!$D35*'WCA EFF Conc'!F35*3.78)</f>
        <v xml:space="preserve"> </v>
      </c>
      <c r="G35" s="275" t="str">
        <f>IF(OR('WCA EFF Conc'!G35=0,'WCA EFF Conc'!G35=""), " ", 'WCA EFF Conc'!$D35*'WCA EFF Conc'!G35*3.78)</f>
        <v xml:space="preserve"> </v>
      </c>
      <c r="H35" s="275" t="str">
        <f>IF('WCA EFF Conc'!H35="", " ", 'WCA EFF Conc'!$D35*'WCA EFF Conc'!H35*3.78)</f>
        <v xml:space="preserve"> </v>
      </c>
      <c r="I35" s="275" t="str">
        <f>IF('WCA EFF Conc'!I35="", " ", 'WCA EFF Conc'!$D35*'WCA EFF Conc'!I35*3.78)</f>
        <v xml:space="preserve"> </v>
      </c>
      <c r="J35" s="275" t="str">
        <f>IF('WCA EFF Conc'!J35="", " ", 'WCA EFF Conc'!$D35*'WCA EFF Conc'!J35*3.78)</f>
        <v xml:space="preserve"> </v>
      </c>
      <c r="K35" s="275" t="str">
        <f>IF('WCA EFF Conc'!K35="", " ", 'WCA EFF Conc'!$D35*'WCA EFF Conc'!K35*3.78)</f>
        <v xml:space="preserve"> </v>
      </c>
      <c r="L35" s="275" t="str">
        <f>IF('WCA EFF Conc'!L35="", " ", 'WCA EFF Conc'!$D35*'WCA EFF Conc'!L35*3.78)</f>
        <v xml:space="preserve"> </v>
      </c>
      <c r="M35" s="275" t="str">
        <f>IF('WCA EFF Conc'!M35="", " ", 'WCA EFF Conc'!$D35*'WCA EFF Conc'!M35*3.78)</f>
        <v xml:space="preserve"> </v>
      </c>
      <c r="N35" s="275" t="str">
        <f>IF('WCA EFF Conc'!N35="", " ", 'WCA EFF Conc'!$D35*'WCA EFF Conc'!N35*3.78)</f>
        <v xml:space="preserve"> </v>
      </c>
      <c r="O35" s="275" t="str">
        <f>IF('WCA EFF Conc'!O35="", " ", 'WCA EFF Conc'!$D35*'WCA EFF Conc'!O35*3.78)</f>
        <v xml:space="preserve"> </v>
      </c>
      <c r="P35" s="275" t="str">
        <f>IF('WCA EFF Conc'!P35="", " ", 'WCA EFF Conc'!$E35*'WCA EFF Conc'!P35*3.78)</f>
        <v xml:space="preserve"> </v>
      </c>
      <c r="Q35" s="293" t="str">
        <f>IF('WCA EFF Conc'!U35="", " ", 'WCA EFF Conc'!$D35*'WCA EFF Conc'!U35*3.78)</f>
        <v xml:space="preserve"> </v>
      </c>
    </row>
    <row r="36" spans="1:17" ht="15" customHeight="1" x14ac:dyDescent="0.25">
      <c r="A36" s="292">
        <f>'WCA EFF Conc'!A36</f>
        <v>0</v>
      </c>
      <c r="B36" s="86">
        <f>'WCA EFF Conc'!B36</f>
        <v>0</v>
      </c>
      <c r="C36" s="126">
        <f>'WCA EFF Conc'!C36</f>
        <v>0</v>
      </c>
      <c r="D36" s="238">
        <f>'WCA EFF Conc'!D36</f>
        <v>0</v>
      </c>
      <c r="E36" s="238">
        <f>'WCA EFF Conc'!E36</f>
        <v>0</v>
      </c>
      <c r="F36" s="275" t="str">
        <f>IF(OR('WCA EFF Conc'!F36=0,'WCA EFF Conc'!F36=""), " ", 'WCA EFF Conc'!$D36*'WCA EFF Conc'!F36*3.78)</f>
        <v xml:space="preserve"> </v>
      </c>
      <c r="G36" s="275" t="str">
        <f>IF(OR('WCA EFF Conc'!G36=0,'WCA EFF Conc'!G36=""), " ", 'WCA EFF Conc'!$D36*'WCA EFF Conc'!G36*3.78)</f>
        <v xml:space="preserve"> </v>
      </c>
      <c r="H36" s="275" t="str">
        <f>IF('WCA EFF Conc'!H36="", " ", 'WCA EFF Conc'!$D36*'WCA EFF Conc'!H36*3.78)</f>
        <v xml:space="preserve"> </v>
      </c>
      <c r="I36" s="275" t="str">
        <f>IF('WCA EFF Conc'!I36="", " ", 'WCA EFF Conc'!$D36*'WCA EFF Conc'!I36*3.78)</f>
        <v xml:space="preserve"> </v>
      </c>
      <c r="J36" s="275" t="str">
        <f>IF('WCA EFF Conc'!J36="", " ", 'WCA EFF Conc'!$D36*'WCA EFF Conc'!J36*3.78)</f>
        <v xml:space="preserve"> </v>
      </c>
      <c r="K36" s="275" t="str">
        <f>IF('WCA EFF Conc'!K36="", " ", 'WCA EFF Conc'!$D36*'WCA EFF Conc'!K36*3.78)</f>
        <v xml:space="preserve"> </v>
      </c>
      <c r="L36" s="275" t="str">
        <f>IF('WCA EFF Conc'!L36="", " ", 'WCA EFF Conc'!$D36*'WCA EFF Conc'!L36*3.78)</f>
        <v xml:space="preserve"> </v>
      </c>
      <c r="M36" s="275" t="str">
        <f>IF('WCA EFF Conc'!M36="", " ", 'WCA EFF Conc'!$D36*'WCA EFF Conc'!M36*3.78)</f>
        <v xml:space="preserve"> </v>
      </c>
      <c r="N36" s="275" t="str">
        <f>IF('WCA EFF Conc'!N36="", " ", 'WCA EFF Conc'!$D36*'WCA EFF Conc'!N36*3.78)</f>
        <v xml:space="preserve"> </v>
      </c>
      <c r="O36" s="275" t="str">
        <f>IF('WCA EFF Conc'!O36="", " ", 'WCA EFF Conc'!$D36*'WCA EFF Conc'!O36*3.78)</f>
        <v xml:space="preserve"> </v>
      </c>
      <c r="P36" s="275" t="str">
        <f>IF('WCA EFF Conc'!P36="", " ", 'WCA EFF Conc'!$E36*'WCA EFF Conc'!P36*3.78)</f>
        <v xml:space="preserve"> </v>
      </c>
      <c r="Q36" s="293" t="str">
        <f>IF('WCA EFF Conc'!U36="", " ", 'WCA EFF Conc'!$D36*'WCA EFF Conc'!U36*3.78)</f>
        <v xml:space="preserve"> </v>
      </c>
    </row>
    <row r="37" spans="1:17" ht="15" customHeight="1" x14ac:dyDescent="0.25">
      <c r="A37" s="292">
        <f>'WCA EFF Conc'!A37</f>
        <v>0</v>
      </c>
      <c r="B37" s="86">
        <f>'WCA EFF Conc'!B37</f>
        <v>0</v>
      </c>
      <c r="C37" s="126">
        <f>'WCA EFF Conc'!C37</f>
        <v>0</v>
      </c>
      <c r="D37" s="238">
        <f>'WCA EFF Conc'!D37</f>
        <v>0</v>
      </c>
      <c r="E37" s="238">
        <f>'WCA EFF Conc'!E37</f>
        <v>0</v>
      </c>
      <c r="F37" s="275" t="str">
        <f>IF(OR('WCA EFF Conc'!F37=0,'WCA EFF Conc'!F37=""), " ", 'WCA EFF Conc'!$D37*'WCA EFF Conc'!F37*3.78)</f>
        <v xml:space="preserve"> </v>
      </c>
      <c r="G37" s="275" t="str">
        <f>IF(OR('WCA EFF Conc'!G37=0,'WCA EFF Conc'!G37=""), " ", 'WCA EFF Conc'!$D37*'WCA EFF Conc'!G37*3.78)</f>
        <v xml:space="preserve"> </v>
      </c>
      <c r="H37" s="275" t="str">
        <f>IF('WCA EFF Conc'!H37="", " ", 'WCA EFF Conc'!$D37*'WCA EFF Conc'!H37*3.78)</f>
        <v xml:space="preserve"> </v>
      </c>
      <c r="I37" s="275" t="str">
        <f>IF('WCA EFF Conc'!I37="", " ", 'WCA EFF Conc'!$D37*'WCA EFF Conc'!I37*3.78)</f>
        <v xml:space="preserve"> </v>
      </c>
      <c r="J37" s="275" t="str">
        <f>IF('WCA EFF Conc'!J37="", " ", 'WCA EFF Conc'!$D37*'WCA EFF Conc'!J37*3.78)</f>
        <v xml:space="preserve"> </v>
      </c>
      <c r="K37" s="275" t="str">
        <f>IF('WCA EFF Conc'!K37="", " ", 'WCA EFF Conc'!$D37*'WCA EFF Conc'!K37*3.78)</f>
        <v xml:space="preserve"> </v>
      </c>
      <c r="L37" s="275" t="str">
        <f>IF('WCA EFF Conc'!L37="", " ", 'WCA EFF Conc'!$D37*'WCA EFF Conc'!L37*3.78)</f>
        <v xml:space="preserve"> </v>
      </c>
      <c r="M37" s="275" t="str">
        <f>IF('WCA EFF Conc'!M37="", " ", 'WCA EFF Conc'!$D37*'WCA EFF Conc'!M37*3.78)</f>
        <v xml:space="preserve"> </v>
      </c>
      <c r="N37" s="275" t="str">
        <f>IF('WCA EFF Conc'!N37="", " ", 'WCA EFF Conc'!$D37*'WCA EFF Conc'!N37*3.78)</f>
        <v xml:space="preserve"> </v>
      </c>
      <c r="O37" s="275" t="str">
        <f>IF('WCA EFF Conc'!O37="", " ", 'WCA EFF Conc'!$D37*'WCA EFF Conc'!O37*3.78)</f>
        <v xml:space="preserve"> </v>
      </c>
      <c r="P37" s="275" t="str">
        <f>IF('WCA EFF Conc'!P37="", " ", 'WCA EFF Conc'!$E37*'WCA EFF Conc'!P37*3.78)</f>
        <v xml:space="preserve"> </v>
      </c>
      <c r="Q37" s="293" t="str">
        <f>IF('WCA EFF Conc'!U37="", " ", 'WCA EFF Conc'!$D37*'WCA EFF Conc'!U37*3.78)</f>
        <v xml:space="preserve"> </v>
      </c>
    </row>
    <row r="38" spans="1:17" ht="15" customHeight="1" x14ac:dyDescent="0.25">
      <c r="A38" s="292">
        <f>'WCA EFF Conc'!A38</f>
        <v>0</v>
      </c>
      <c r="B38" s="86">
        <f>'WCA EFF Conc'!B38</f>
        <v>0</v>
      </c>
      <c r="C38" s="126">
        <f>'WCA EFF Conc'!C38</f>
        <v>0</v>
      </c>
      <c r="D38" s="238">
        <f>'WCA EFF Conc'!D38</f>
        <v>0</v>
      </c>
      <c r="E38" s="238">
        <f>'WCA EFF Conc'!E38</f>
        <v>0</v>
      </c>
      <c r="F38" s="275" t="str">
        <f>IF(OR('WCA EFF Conc'!F38=0,'WCA EFF Conc'!F38=""), " ", 'WCA EFF Conc'!$D38*'WCA EFF Conc'!F38*3.78)</f>
        <v xml:space="preserve"> </v>
      </c>
      <c r="G38" s="275" t="str">
        <f>IF(OR('WCA EFF Conc'!G38=0,'WCA EFF Conc'!G38=""), " ", 'WCA EFF Conc'!$D38*'WCA EFF Conc'!G38*3.78)</f>
        <v xml:space="preserve"> </v>
      </c>
      <c r="H38" s="275" t="str">
        <f>IF('WCA EFF Conc'!H38="", " ", 'WCA EFF Conc'!$D38*'WCA EFF Conc'!H38*3.78)</f>
        <v xml:space="preserve"> </v>
      </c>
      <c r="I38" s="275" t="str">
        <f>IF('WCA EFF Conc'!I38="", " ", 'WCA EFF Conc'!$D38*'WCA EFF Conc'!I38*3.78)</f>
        <v xml:space="preserve"> </v>
      </c>
      <c r="J38" s="275" t="str">
        <f>IF('WCA EFF Conc'!J38="", " ", 'WCA EFF Conc'!$D38*'WCA EFF Conc'!J38*3.78)</f>
        <v xml:space="preserve"> </v>
      </c>
      <c r="K38" s="275" t="str">
        <f>IF('WCA EFF Conc'!K38="", " ", 'WCA EFF Conc'!$D38*'WCA EFF Conc'!K38*3.78)</f>
        <v xml:space="preserve"> </v>
      </c>
      <c r="L38" s="275" t="str">
        <f>IF('WCA EFF Conc'!L38="", " ", 'WCA EFF Conc'!$D38*'WCA EFF Conc'!L38*3.78)</f>
        <v xml:space="preserve"> </v>
      </c>
      <c r="M38" s="275" t="str">
        <f>IF('WCA EFF Conc'!M38="", " ", 'WCA EFF Conc'!$D38*'WCA EFF Conc'!M38*3.78)</f>
        <v xml:space="preserve"> </v>
      </c>
      <c r="N38" s="275" t="str">
        <f>IF('WCA EFF Conc'!N38="", " ", 'WCA EFF Conc'!$D38*'WCA EFF Conc'!N38*3.78)</f>
        <v xml:space="preserve"> </v>
      </c>
      <c r="O38" s="275" t="str">
        <f>IF('WCA EFF Conc'!O38="", " ", 'WCA EFF Conc'!$D38*'WCA EFF Conc'!O38*3.78)</f>
        <v xml:space="preserve"> </v>
      </c>
      <c r="P38" s="275" t="str">
        <f>IF('WCA EFF Conc'!P38="", " ", 'WCA EFF Conc'!$E38*'WCA EFF Conc'!P38*3.78)</f>
        <v xml:space="preserve"> </v>
      </c>
      <c r="Q38" s="293" t="str">
        <f>IF('WCA EFF Conc'!U38="", " ", 'WCA EFF Conc'!$D38*'WCA EFF Conc'!U38*3.78)</f>
        <v xml:space="preserve"> </v>
      </c>
    </row>
    <row r="39" spans="1:17" ht="15" customHeight="1" x14ac:dyDescent="0.25">
      <c r="A39" s="292">
        <f>'WCA EFF Conc'!A39</f>
        <v>0</v>
      </c>
      <c r="B39" s="86">
        <f>'WCA EFF Conc'!B39</f>
        <v>0</v>
      </c>
      <c r="C39" s="126">
        <f>'WCA EFF Conc'!C39</f>
        <v>0</v>
      </c>
      <c r="D39" s="238">
        <f>'WCA EFF Conc'!D39</f>
        <v>0</v>
      </c>
      <c r="E39" s="238">
        <f>'WCA EFF Conc'!E39</f>
        <v>0</v>
      </c>
      <c r="F39" s="275" t="str">
        <f>IF(OR('WCA EFF Conc'!F39=0,'WCA EFF Conc'!F39=""), " ", 'WCA EFF Conc'!$D39*'WCA EFF Conc'!F39*3.78)</f>
        <v xml:space="preserve"> </v>
      </c>
      <c r="G39" s="275" t="str">
        <f>IF(OR('WCA EFF Conc'!G39=0,'WCA EFF Conc'!G39=""), " ", 'WCA EFF Conc'!$D39*'WCA EFF Conc'!G39*3.78)</f>
        <v xml:space="preserve"> </v>
      </c>
      <c r="H39" s="275" t="str">
        <f>IF('WCA EFF Conc'!H39="", " ", 'WCA EFF Conc'!$D39*'WCA EFF Conc'!H39*3.78)</f>
        <v xml:space="preserve"> </v>
      </c>
      <c r="I39" s="275" t="str">
        <f>IF('WCA EFF Conc'!I39="", " ", 'WCA EFF Conc'!$D39*'WCA EFF Conc'!I39*3.78)</f>
        <v xml:space="preserve"> </v>
      </c>
      <c r="J39" s="275" t="str">
        <f>IF('WCA EFF Conc'!J39="", " ", 'WCA EFF Conc'!$D39*'WCA EFF Conc'!J39*3.78)</f>
        <v xml:space="preserve"> </v>
      </c>
      <c r="K39" s="275" t="str">
        <f>IF('WCA EFF Conc'!K39="", " ", 'WCA EFF Conc'!$D39*'WCA EFF Conc'!K39*3.78)</f>
        <v xml:space="preserve"> </v>
      </c>
      <c r="L39" s="275" t="str">
        <f>IF('WCA EFF Conc'!L39="", " ", 'WCA EFF Conc'!$D39*'WCA EFF Conc'!L39*3.78)</f>
        <v xml:space="preserve"> </v>
      </c>
      <c r="M39" s="275" t="str">
        <f>IF('WCA EFF Conc'!M39="", " ", 'WCA EFF Conc'!$D39*'WCA EFF Conc'!M39*3.78)</f>
        <v xml:space="preserve"> </v>
      </c>
      <c r="N39" s="275" t="str">
        <f>IF('WCA EFF Conc'!N39="", " ", 'WCA EFF Conc'!$D39*'WCA EFF Conc'!N39*3.78)</f>
        <v xml:space="preserve"> </v>
      </c>
      <c r="O39" s="275" t="str">
        <f>IF('WCA EFF Conc'!O39="", " ", 'WCA EFF Conc'!$D39*'WCA EFF Conc'!O39*3.78)</f>
        <v xml:space="preserve"> </v>
      </c>
      <c r="P39" s="275" t="str">
        <f>IF('WCA EFF Conc'!P39="", " ", 'WCA EFF Conc'!$E39*'WCA EFF Conc'!P39*3.78)</f>
        <v xml:space="preserve"> </v>
      </c>
      <c r="Q39" s="293" t="str">
        <f>IF('WCA EFF Conc'!U39="", " ", 'WCA EFF Conc'!$D39*'WCA EFF Conc'!U39*3.78)</f>
        <v xml:space="preserve"> </v>
      </c>
    </row>
    <row r="40" spans="1:17" ht="15" customHeight="1" x14ac:dyDescent="0.25">
      <c r="A40" s="292">
        <f>'WCA EFF Conc'!A40</f>
        <v>0</v>
      </c>
      <c r="B40" s="86">
        <f>'WCA EFF Conc'!B40</f>
        <v>0</v>
      </c>
      <c r="C40" s="126">
        <f>'WCA EFF Conc'!C40</f>
        <v>0</v>
      </c>
      <c r="D40" s="238">
        <f>'WCA EFF Conc'!D40</f>
        <v>0</v>
      </c>
      <c r="E40" s="238">
        <f>'WCA EFF Conc'!E40</f>
        <v>0</v>
      </c>
      <c r="F40" s="275" t="str">
        <f>IF(OR('WCA EFF Conc'!F40=0,'WCA EFF Conc'!F40=""), " ", 'WCA EFF Conc'!$D40*'WCA EFF Conc'!F40*3.78)</f>
        <v xml:space="preserve"> </v>
      </c>
      <c r="G40" s="275" t="str">
        <f>IF(OR('WCA EFF Conc'!G40=0,'WCA EFF Conc'!G40=""), " ", 'WCA EFF Conc'!$D40*'WCA EFF Conc'!G40*3.78)</f>
        <v xml:space="preserve"> </v>
      </c>
      <c r="H40" s="275" t="str">
        <f>IF('WCA EFF Conc'!H40="", " ", 'WCA EFF Conc'!$D40*'WCA EFF Conc'!H40*3.78)</f>
        <v xml:space="preserve"> </v>
      </c>
      <c r="I40" s="275" t="str">
        <f>IF('WCA EFF Conc'!I40="", " ", 'WCA EFF Conc'!$D40*'WCA EFF Conc'!I40*3.78)</f>
        <v xml:space="preserve"> </v>
      </c>
      <c r="J40" s="275" t="str">
        <f>IF('WCA EFF Conc'!J40="", " ", 'WCA EFF Conc'!$D40*'WCA EFF Conc'!J40*3.78)</f>
        <v xml:space="preserve"> </v>
      </c>
      <c r="K40" s="275" t="str">
        <f>IF('WCA EFF Conc'!K40="", " ", 'WCA EFF Conc'!$D40*'WCA EFF Conc'!K40*3.78)</f>
        <v xml:space="preserve"> </v>
      </c>
      <c r="L40" s="275" t="str">
        <f>IF('WCA EFF Conc'!L40="", " ", 'WCA EFF Conc'!$D40*'WCA EFF Conc'!L40*3.78)</f>
        <v xml:space="preserve"> </v>
      </c>
      <c r="M40" s="275" t="str">
        <f>IF('WCA EFF Conc'!M40="", " ", 'WCA EFF Conc'!$D40*'WCA EFF Conc'!M40*3.78)</f>
        <v xml:space="preserve"> </v>
      </c>
      <c r="N40" s="275" t="str">
        <f>IF('WCA EFF Conc'!N40="", " ", 'WCA EFF Conc'!$D40*'WCA EFF Conc'!N40*3.78)</f>
        <v xml:space="preserve"> </v>
      </c>
      <c r="O40" s="275" t="str">
        <f>IF('WCA EFF Conc'!O40="", " ", 'WCA EFF Conc'!$D40*'WCA EFF Conc'!O40*3.78)</f>
        <v xml:space="preserve"> </v>
      </c>
      <c r="P40" s="275" t="str">
        <f>IF('WCA EFF Conc'!P40="", " ", 'WCA EFF Conc'!$E40*'WCA EFF Conc'!P40*3.78)</f>
        <v xml:space="preserve"> </v>
      </c>
      <c r="Q40" s="293" t="str">
        <f>IF('WCA EFF Conc'!U40="", " ", 'WCA EFF Conc'!$D40*'WCA EFF Conc'!U40*3.78)</f>
        <v xml:space="preserve"> </v>
      </c>
    </row>
    <row r="41" spans="1:17" ht="15" customHeight="1" x14ac:dyDescent="0.25">
      <c r="A41" s="292">
        <f>'WCA EFF Conc'!A41</f>
        <v>0</v>
      </c>
      <c r="B41" s="86">
        <f>'WCA EFF Conc'!B41</f>
        <v>0</v>
      </c>
      <c r="C41" s="126">
        <f>'WCA EFF Conc'!C41</f>
        <v>0</v>
      </c>
      <c r="D41" s="238">
        <f>'WCA EFF Conc'!D41</f>
        <v>0</v>
      </c>
      <c r="E41" s="238">
        <f>'WCA EFF Conc'!E41</f>
        <v>0</v>
      </c>
      <c r="F41" s="275" t="str">
        <f>IF(OR('WCA EFF Conc'!F41=0,'WCA EFF Conc'!F41=""), " ", 'WCA EFF Conc'!$D41*'WCA EFF Conc'!F41*3.78)</f>
        <v xml:space="preserve"> </v>
      </c>
      <c r="G41" s="275" t="str">
        <f>IF(OR('WCA EFF Conc'!G41=0,'WCA EFF Conc'!G41=""), " ", 'WCA EFF Conc'!$D41*'WCA EFF Conc'!G41*3.78)</f>
        <v xml:space="preserve"> </v>
      </c>
      <c r="H41" s="275" t="str">
        <f>IF('WCA EFF Conc'!H41="", " ", 'WCA EFF Conc'!$D41*'WCA EFF Conc'!H41*3.78)</f>
        <v xml:space="preserve"> </v>
      </c>
      <c r="I41" s="275" t="str">
        <f>IF('WCA EFF Conc'!I41="", " ", 'WCA EFF Conc'!$D41*'WCA EFF Conc'!I41*3.78)</f>
        <v xml:space="preserve"> </v>
      </c>
      <c r="J41" s="275" t="str">
        <f>IF('WCA EFF Conc'!J41="", " ", 'WCA EFF Conc'!$D41*'WCA EFF Conc'!J41*3.78)</f>
        <v xml:space="preserve"> </v>
      </c>
      <c r="K41" s="275" t="str">
        <f>IF('WCA EFF Conc'!K41="", " ", 'WCA EFF Conc'!$D41*'WCA EFF Conc'!K41*3.78)</f>
        <v xml:space="preserve"> </v>
      </c>
      <c r="L41" s="275" t="str">
        <f>IF('WCA EFF Conc'!L41="", " ", 'WCA EFF Conc'!$D41*'WCA EFF Conc'!L41*3.78)</f>
        <v xml:space="preserve"> </v>
      </c>
      <c r="M41" s="275" t="str">
        <f>IF('WCA EFF Conc'!M41="", " ", 'WCA EFF Conc'!$D41*'WCA EFF Conc'!M41*3.78)</f>
        <v xml:space="preserve"> </v>
      </c>
      <c r="N41" s="275" t="str">
        <f>IF('WCA EFF Conc'!N41="", " ", 'WCA EFF Conc'!$D41*'WCA EFF Conc'!N41*3.78)</f>
        <v xml:space="preserve"> </v>
      </c>
      <c r="O41" s="275" t="str">
        <f>IF('WCA EFF Conc'!O41="", " ", 'WCA EFF Conc'!$D41*'WCA EFF Conc'!O41*3.78)</f>
        <v xml:space="preserve"> </v>
      </c>
      <c r="P41" s="275" t="str">
        <f>IF('WCA EFF Conc'!P41="", " ", 'WCA EFF Conc'!$E41*'WCA EFF Conc'!P41*3.78)</f>
        <v xml:space="preserve"> </v>
      </c>
      <c r="Q41" s="293" t="str">
        <f>IF('WCA EFF Conc'!U41="", " ", 'WCA EFF Conc'!$D41*'WCA EFF Conc'!U41*3.78)</f>
        <v xml:space="preserve"> </v>
      </c>
    </row>
    <row r="42" spans="1:17" ht="15" customHeight="1" x14ac:dyDescent="0.25">
      <c r="A42" s="292">
        <f>'WCA EFF Conc'!A42</f>
        <v>0</v>
      </c>
      <c r="B42" s="86">
        <f>'WCA EFF Conc'!B42</f>
        <v>0</v>
      </c>
      <c r="C42" s="126">
        <f>'WCA EFF Conc'!C42</f>
        <v>0</v>
      </c>
      <c r="D42" s="238">
        <f>'WCA EFF Conc'!D42</f>
        <v>0</v>
      </c>
      <c r="E42" s="238">
        <f>'WCA EFF Conc'!E42</f>
        <v>0</v>
      </c>
      <c r="F42" s="275" t="str">
        <f>IF(OR('WCA EFF Conc'!F42=0,'WCA EFF Conc'!F42=""), " ", 'WCA EFF Conc'!$D42*'WCA EFF Conc'!F42*3.78)</f>
        <v xml:space="preserve"> </v>
      </c>
      <c r="G42" s="275" t="str">
        <f>IF(OR('WCA EFF Conc'!G42=0,'WCA EFF Conc'!G42=""), " ", 'WCA EFF Conc'!$D42*'WCA EFF Conc'!G42*3.78)</f>
        <v xml:space="preserve"> </v>
      </c>
      <c r="H42" s="275" t="str">
        <f>IF('WCA EFF Conc'!H42="", " ", 'WCA EFF Conc'!$D42*'WCA EFF Conc'!H42*3.78)</f>
        <v xml:space="preserve"> </v>
      </c>
      <c r="I42" s="275" t="str">
        <f>IF('WCA EFF Conc'!I42="", " ", 'WCA EFF Conc'!$D42*'WCA EFF Conc'!I42*3.78)</f>
        <v xml:space="preserve"> </v>
      </c>
      <c r="J42" s="275" t="str">
        <f>IF('WCA EFF Conc'!J42="", " ", 'WCA EFF Conc'!$D42*'WCA EFF Conc'!J42*3.78)</f>
        <v xml:space="preserve"> </v>
      </c>
      <c r="K42" s="275" t="str">
        <f>IF('WCA EFF Conc'!K42="", " ", 'WCA EFF Conc'!$D42*'WCA EFF Conc'!K42*3.78)</f>
        <v xml:space="preserve"> </v>
      </c>
      <c r="L42" s="275" t="str">
        <f>IF('WCA EFF Conc'!L42="", " ", 'WCA EFF Conc'!$D42*'WCA EFF Conc'!L42*3.78)</f>
        <v xml:space="preserve"> </v>
      </c>
      <c r="M42" s="275" t="str">
        <f>IF('WCA EFF Conc'!M42="", " ", 'WCA EFF Conc'!$D42*'WCA EFF Conc'!M42*3.78)</f>
        <v xml:space="preserve"> </v>
      </c>
      <c r="N42" s="275" t="str">
        <f>IF('WCA EFF Conc'!N42="", " ", 'WCA EFF Conc'!$D42*'WCA EFF Conc'!N42*3.78)</f>
        <v xml:space="preserve"> </v>
      </c>
      <c r="O42" s="275" t="str">
        <f>IF('WCA EFF Conc'!O42="", " ", 'WCA EFF Conc'!$D42*'WCA EFF Conc'!O42*3.78)</f>
        <v xml:space="preserve"> </v>
      </c>
      <c r="P42" s="275" t="str">
        <f>IF('WCA EFF Conc'!P42="", " ", 'WCA EFF Conc'!$E42*'WCA EFF Conc'!P42*3.78)</f>
        <v xml:space="preserve"> </v>
      </c>
      <c r="Q42" s="293" t="str">
        <f>IF('WCA EFF Conc'!U42="", " ", 'WCA EFF Conc'!$D42*'WCA EFF Conc'!U42*3.78)</f>
        <v xml:space="preserve"> </v>
      </c>
    </row>
    <row r="43" spans="1:17" ht="15" customHeight="1" x14ac:dyDescent="0.25">
      <c r="A43" s="292">
        <f>'WCA EFF Conc'!A43</f>
        <v>0</v>
      </c>
      <c r="B43" s="86">
        <f>'WCA EFF Conc'!B43</f>
        <v>0</v>
      </c>
      <c r="C43" s="126">
        <f>'WCA EFF Conc'!C43</f>
        <v>0</v>
      </c>
      <c r="D43" s="238">
        <f>'WCA EFF Conc'!D43</f>
        <v>0</v>
      </c>
      <c r="E43" s="238">
        <f>'WCA EFF Conc'!E43</f>
        <v>0</v>
      </c>
      <c r="F43" s="275" t="str">
        <f>IF(OR('WCA EFF Conc'!F43=0,'WCA EFF Conc'!F43=""), " ", 'WCA EFF Conc'!$D43*'WCA EFF Conc'!F43*3.78)</f>
        <v xml:space="preserve"> </v>
      </c>
      <c r="G43" s="275" t="str">
        <f>IF(OR('WCA EFF Conc'!G43=0,'WCA EFF Conc'!G43=""), " ", 'WCA EFF Conc'!$D43*'WCA EFF Conc'!G43*3.78)</f>
        <v xml:space="preserve"> </v>
      </c>
      <c r="H43" s="275" t="str">
        <f>IF('WCA EFF Conc'!H43="", " ", 'WCA EFF Conc'!$D43*'WCA EFF Conc'!H43*3.78)</f>
        <v xml:space="preserve"> </v>
      </c>
      <c r="I43" s="275" t="str">
        <f>IF('WCA EFF Conc'!I43="", " ", 'WCA EFF Conc'!$D43*'WCA EFF Conc'!I43*3.78)</f>
        <v xml:space="preserve"> </v>
      </c>
      <c r="J43" s="275" t="str">
        <f>IF('WCA EFF Conc'!J43="", " ", 'WCA EFF Conc'!$D43*'WCA EFF Conc'!J43*3.78)</f>
        <v xml:space="preserve"> </v>
      </c>
      <c r="K43" s="275" t="str">
        <f>IF('WCA EFF Conc'!K43="", " ", 'WCA EFF Conc'!$D43*'WCA EFF Conc'!K43*3.78)</f>
        <v xml:space="preserve"> </v>
      </c>
      <c r="L43" s="275" t="str">
        <f>IF('WCA EFF Conc'!L43="", " ", 'WCA EFF Conc'!$D43*'WCA EFF Conc'!L43*3.78)</f>
        <v xml:space="preserve"> </v>
      </c>
      <c r="M43" s="275" t="str">
        <f>IF('WCA EFF Conc'!M43="", " ", 'WCA EFF Conc'!$D43*'WCA EFF Conc'!M43*3.78)</f>
        <v xml:space="preserve"> </v>
      </c>
      <c r="N43" s="275" t="str">
        <f>IF('WCA EFF Conc'!N43="", " ", 'WCA EFF Conc'!$D43*'WCA EFF Conc'!N43*3.78)</f>
        <v xml:space="preserve"> </v>
      </c>
      <c r="O43" s="275" t="str">
        <f>IF('WCA EFF Conc'!O43="", " ", 'WCA EFF Conc'!$D43*'WCA EFF Conc'!O43*3.78)</f>
        <v xml:space="preserve"> </v>
      </c>
      <c r="P43" s="275" t="str">
        <f>IF('WCA EFF Conc'!P43="", " ", 'WCA EFF Conc'!$E43*'WCA EFF Conc'!P43*3.78)</f>
        <v xml:space="preserve"> </v>
      </c>
      <c r="Q43" s="293" t="str">
        <f>IF('WCA EFF Conc'!U43="", " ", 'WCA EFF Conc'!$D43*'WCA EFF Conc'!U43*3.78)</f>
        <v xml:space="preserve"> </v>
      </c>
    </row>
    <row r="44" spans="1:17" x14ac:dyDescent="0.25">
      <c r="A44" s="292">
        <f>'WCA EFF Conc'!A44</f>
        <v>0</v>
      </c>
      <c r="B44" s="86">
        <f>'WCA EFF Conc'!B44</f>
        <v>0</v>
      </c>
      <c r="C44" s="126">
        <f>'WCA EFF Conc'!C44</f>
        <v>0</v>
      </c>
      <c r="D44" s="238">
        <f>'WCA EFF Conc'!D44</f>
        <v>0</v>
      </c>
      <c r="E44" s="238">
        <f>'WCA EFF Conc'!E44</f>
        <v>0</v>
      </c>
      <c r="F44" s="275" t="str">
        <f>IF(OR('WCA EFF Conc'!F44=0,'WCA EFF Conc'!F44=""), " ", 'WCA EFF Conc'!$D44*'WCA EFF Conc'!F44*3.78)</f>
        <v xml:space="preserve"> </v>
      </c>
      <c r="G44" s="275" t="str">
        <f>IF(OR('WCA EFF Conc'!G44=0,'WCA EFF Conc'!G44=""), " ", 'WCA EFF Conc'!$D44*'WCA EFF Conc'!G44*3.78)</f>
        <v xml:space="preserve"> </v>
      </c>
      <c r="H44" s="275" t="str">
        <f>IF('WCA EFF Conc'!H44="", " ", 'WCA EFF Conc'!$D44*'WCA EFF Conc'!H44*3.78)</f>
        <v xml:space="preserve"> </v>
      </c>
      <c r="I44" s="275" t="str">
        <f>IF('WCA EFF Conc'!I44="", " ", 'WCA EFF Conc'!$D44*'WCA EFF Conc'!I44*3.78)</f>
        <v xml:space="preserve"> </v>
      </c>
      <c r="J44" s="275" t="str">
        <f>IF('WCA EFF Conc'!J44="", " ", 'WCA EFF Conc'!$D44*'WCA EFF Conc'!J44*3.78)</f>
        <v xml:space="preserve"> </v>
      </c>
      <c r="K44" s="275" t="str">
        <f>IF('WCA EFF Conc'!K44="", " ", 'WCA EFF Conc'!$D44*'WCA EFF Conc'!K44*3.78)</f>
        <v xml:space="preserve"> </v>
      </c>
      <c r="L44" s="275" t="str">
        <f>IF('WCA EFF Conc'!L44="", " ", 'WCA EFF Conc'!$D44*'WCA EFF Conc'!L44*3.78)</f>
        <v xml:space="preserve"> </v>
      </c>
      <c r="M44" s="275" t="str">
        <f>IF('WCA EFF Conc'!M44="", " ", 'WCA EFF Conc'!$D44*'WCA EFF Conc'!M44*3.78)</f>
        <v xml:space="preserve"> </v>
      </c>
      <c r="N44" s="275" t="str">
        <f>IF('WCA EFF Conc'!N44="", " ", 'WCA EFF Conc'!$D44*'WCA EFF Conc'!N44*3.78)</f>
        <v xml:space="preserve"> </v>
      </c>
      <c r="O44" s="275" t="str">
        <f>IF('WCA EFF Conc'!O44="", " ", 'WCA EFF Conc'!$D44*'WCA EFF Conc'!O44*3.78)</f>
        <v xml:space="preserve"> </v>
      </c>
      <c r="P44" s="275" t="str">
        <f>IF('WCA EFF Conc'!P44="", " ", 'WCA EFF Conc'!$E44*'WCA EFF Conc'!P44*3.78)</f>
        <v xml:space="preserve"> </v>
      </c>
      <c r="Q44" s="293" t="str">
        <f>IF('WCA EFF Conc'!U44="", " ", 'WCA EFF Conc'!$D44*'WCA EFF Conc'!U44*3.78)</f>
        <v xml:space="preserve"> </v>
      </c>
    </row>
    <row r="45" spans="1:17" x14ac:dyDescent="0.25">
      <c r="A45" s="292">
        <f>'WCA EFF Conc'!A45</f>
        <v>0</v>
      </c>
      <c r="B45" s="86">
        <f>'WCA EFF Conc'!B45</f>
        <v>0</v>
      </c>
      <c r="C45" s="126">
        <f>'WCA EFF Conc'!C45</f>
        <v>0</v>
      </c>
      <c r="D45" s="238">
        <f>'WCA EFF Conc'!D45</f>
        <v>0</v>
      </c>
      <c r="E45" s="238">
        <f>'WCA EFF Conc'!E45</f>
        <v>0</v>
      </c>
      <c r="F45" s="275" t="str">
        <f>IF(OR('WCA EFF Conc'!F45=0,'WCA EFF Conc'!F45=""), " ", 'WCA EFF Conc'!$D45*'WCA EFF Conc'!F45*3.78)</f>
        <v xml:space="preserve"> </v>
      </c>
      <c r="G45" s="275" t="str">
        <f>IF(OR('WCA EFF Conc'!G45=0,'WCA EFF Conc'!G45=""), " ", 'WCA EFF Conc'!$D45*'WCA EFF Conc'!G45*3.78)</f>
        <v xml:space="preserve"> </v>
      </c>
      <c r="H45" s="275" t="str">
        <f>IF('WCA EFF Conc'!H45="", " ", 'WCA EFF Conc'!$D45*'WCA EFF Conc'!H45*3.78)</f>
        <v xml:space="preserve"> </v>
      </c>
      <c r="I45" s="275" t="str">
        <f>IF('WCA EFF Conc'!I45="", " ", 'WCA EFF Conc'!$D45*'WCA EFF Conc'!I45*3.78)</f>
        <v xml:space="preserve"> </v>
      </c>
      <c r="J45" s="275" t="str">
        <f>IF('WCA EFF Conc'!J45="", " ", 'WCA EFF Conc'!$D45*'WCA EFF Conc'!J45*3.78)</f>
        <v xml:space="preserve"> </v>
      </c>
      <c r="K45" s="275" t="str">
        <f>IF('WCA EFF Conc'!K45="", " ", 'WCA EFF Conc'!$D45*'WCA EFF Conc'!K45*3.78)</f>
        <v xml:space="preserve"> </v>
      </c>
      <c r="L45" s="275" t="str">
        <f>IF('WCA EFF Conc'!L45="", " ", 'WCA EFF Conc'!$D45*'WCA EFF Conc'!L45*3.78)</f>
        <v xml:space="preserve"> </v>
      </c>
      <c r="M45" s="275" t="str">
        <f>IF('WCA EFF Conc'!M45="", " ", 'WCA EFF Conc'!$D45*'WCA EFF Conc'!M45*3.78)</f>
        <v xml:space="preserve"> </v>
      </c>
      <c r="N45" s="275" t="str">
        <f>IF('WCA EFF Conc'!N45="", " ", 'WCA EFF Conc'!$D45*'WCA EFF Conc'!N45*3.78)</f>
        <v xml:space="preserve"> </v>
      </c>
      <c r="O45" s="275" t="str">
        <f>IF('WCA EFF Conc'!O45="", " ", 'WCA EFF Conc'!$D45*'WCA EFF Conc'!O45*3.78)</f>
        <v xml:space="preserve"> </v>
      </c>
      <c r="P45" s="275" t="str">
        <f>IF('WCA EFF Conc'!P45="", " ", 'WCA EFF Conc'!$E45*'WCA EFF Conc'!P45*3.78)</f>
        <v xml:space="preserve"> </v>
      </c>
      <c r="Q45" s="293" t="str">
        <f>IF('WCA EFF Conc'!U45="", " ", 'WCA EFF Conc'!$D45*'WCA EFF Conc'!U45*3.78)</f>
        <v xml:space="preserve"> </v>
      </c>
    </row>
    <row r="46" spans="1:17" x14ac:dyDescent="0.25">
      <c r="A46" s="292">
        <f>'WCA EFF Conc'!A46</f>
        <v>0</v>
      </c>
      <c r="B46" s="86">
        <f>'WCA EFF Conc'!B46</f>
        <v>0</v>
      </c>
      <c r="C46" s="126">
        <f>'WCA EFF Conc'!C46</f>
        <v>0</v>
      </c>
      <c r="D46" s="238">
        <f>'WCA EFF Conc'!D46</f>
        <v>0</v>
      </c>
      <c r="E46" s="238">
        <f>'WCA EFF Conc'!E46</f>
        <v>0</v>
      </c>
      <c r="F46" s="275" t="str">
        <f>IF(OR('WCA EFF Conc'!F46=0,'WCA EFF Conc'!F46=""), " ", 'WCA EFF Conc'!$D46*'WCA EFF Conc'!F46*3.78)</f>
        <v xml:space="preserve"> </v>
      </c>
      <c r="G46" s="275" t="str">
        <f>IF(OR('WCA EFF Conc'!G46=0,'WCA EFF Conc'!G46=""), " ", 'WCA EFF Conc'!$D46*'WCA EFF Conc'!G46*3.78)</f>
        <v xml:space="preserve"> </v>
      </c>
      <c r="H46" s="275" t="str">
        <f>IF('WCA EFF Conc'!H46="", " ", 'WCA EFF Conc'!$D46*'WCA EFF Conc'!H46*3.78)</f>
        <v xml:space="preserve"> </v>
      </c>
      <c r="I46" s="275" t="str">
        <f>IF('WCA EFF Conc'!I46="", " ", 'WCA EFF Conc'!$D46*'WCA EFF Conc'!I46*3.78)</f>
        <v xml:space="preserve"> </v>
      </c>
      <c r="J46" s="275" t="str">
        <f>IF('WCA EFF Conc'!J46="", " ", 'WCA EFF Conc'!$D46*'WCA EFF Conc'!J46*3.78)</f>
        <v xml:space="preserve"> </v>
      </c>
      <c r="K46" s="275" t="str">
        <f>IF('WCA EFF Conc'!K46="", " ", 'WCA EFF Conc'!$D46*'WCA EFF Conc'!K46*3.78)</f>
        <v xml:space="preserve"> </v>
      </c>
      <c r="L46" s="275" t="str">
        <f>IF('WCA EFF Conc'!L46="", " ", 'WCA EFF Conc'!$D46*'WCA EFF Conc'!L46*3.78)</f>
        <v xml:space="preserve"> </v>
      </c>
      <c r="M46" s="275" t="str">
        <f>IF('WCA EFF Conc'!M46="", " ", 'WCA EFF Conc'!$D46*'WCA EFF Conc'!M46*3.78)</f>
        <v xml:space="preserve"> </v>
      </c>
      <c r="N46" s="275" t="str">
        <f>IF('WCA EFF Conc'!N46="", " ", 'WCA EFF Conc'!$D46*'WCA EFF Conc'!N46*3.78)</f>
        <v xml:space="preserve"> </v>
      </c>
      <c r="O46" s="275" t="str">
        <f>IF('WCA EFF Conc'!O46="", " ", 'WCA EFF Conc'!$D46*'WCA EFF Conc'!O46*3.78)</f>
        <v xml:space="preserve"> </v>
      </c>
      <c r="P46" s="275" t="str">
        <f>IF('WCA EFF Conc'!P46="", " ", 'WCA EFF Conc'!$E46*'WCA EFF Conc'!P46*3.78)</f>
        <v xml:space="preserve"> </v>
      </c>
      <c r="Q46" s="293" t="str">
        <f>IF('WCA EFF Conc'!U46="", " ", 'WCA EFF Conc'!$D46*'WCA EFF Conc'!U46*3.78)</f>
        <v xml:space="preserve"> </v>
      </c>
    </row>
    <row r="47" spans="1:17" x14ac:dyDescent="0.25">
      <c r="A47" s="292">
        <f>'WCA EFF Conc'!A47</f>
        <v>0</v>
      </c>
      <c r="B47" s="86">
        <f>'WCA EFF Conc'!B47</f>
        <v>0</v>
      </c>
      <c r="C47" s="126">
        <f>'WCA EFF Conc'!C47</f>
        <v>0</v>
      </c>
      <c r="D47" s="238">
        <f>'WCA EFF Conc'!D47</f>
        <v>0</v>
      </c>
      <c r="E47" s="238">
        <f>'WCA EFF Conc'!E47</f>
        <v>0</v>
      </c>
      <c r="F47" s="275" t="str">
        <f>IF(OR('WCA EFF Conc'!F47=0,'WCA EFF Conc'!F47=""), " ", 'WCA EFF Conc'!$D47*'WCA EFF Conc'!F47*3.78)</f>
        <v xml:space="preserve"> </v>
      </c>
      <c r="G47" s="275" t="str">
        <f>IF(OR('WCA EFF Conc'!G47=0,'WCA EFF Conc'!G47=""), " ", 'WCA EFF Conc'!$D47*'WCA EFF Conc'!G47*3.78)</f>
        <v xml:space="preserve"> </v>
      </c>
      <c r="H47" s="275" t="str">
        <f>IF('WCA EFF Conc'!H47="", " ", 'WCA EFF Conc'!$D47*'WCA EFF Conc'!H47*3.78)</f>
        <v xml:space="preserve"> </v>
      </c>
      <c r="I47" s="275" t="str">
        <f>IF('WCA EFF Conc'!I47="", " ", 'WCA EFF Conc'!$D47*'WCA EFF Conc'!I47*3.78)</f>
        <v xml:space="preserve"> </v>
      </c>
      <c r="J47" s="275" t="str">
        <f>IF('WCA EFF Conc'!J47="", " ", 'WCA EFF Conc'!$D47*'WCA EFF Conc'!J47*3.78)</f>
        <v xml:space="preserve"> </v>
      </c>
      <c r="K47" s="275" t="str">
        <f>IF('WCA EFF Conc'!K47="", " ", 'WCA EFF Conc'!$D47*'WCA EFF Conc'!K47*3.78)</f>
        <v xml:space="preserve"> </v>
      </c>
      <c r="L47" s="275" t="str">
        <f>IF('WCA EFF Conc'!L47="", " ", 'WCA EFF Conc'!$D47*'WCA EFF Conc'!L47*3.78)</f>
        <v xml:space="preserve"> </v>
      </c>
      <c r="M47" s="275" t="str">
        <f>IF('WCA EFF Conc'!M47="", " ", 'WCA EFF Conc'!$D47*'WCA EFF Conc'!M47*3.78)</f>
        <v xml:space="preserve"> </v>
      </c>
      <c r="N47" s="275" t="str">
        <f>IF('WCA EFF Conc'!N47="", " ", 'WCA EFF Conc'!$D47*'WCA EFF Conc'!N47*3.78)</f>
        <v xml:space="preserve"> </v>
      </c>
      <c r="O47" s="275" t="str">
        <f>IF('WCA EFF Conc'!O47="", " ", 'WCA EFF Conc'!$D47*'WCA EFF Conc'!O47*3.78)</f>
        <v xml:space="preserve"> </v>
      </c>
      <c r="P47" s="275" t="str">
        <f>IF('WCA EFF Conc'!P47="", " ", 'WCA EFF Conc'!$E47*'WCA EFF Conc'!P47*3.78)</f>
        <v xml:space="preserve"> </v>
      </c>
      <c r="Q47" s="293" t="str">
        <f>IF('WCA EFF Conc'!U47="", " ", 'WCA EFF Conc'!$D47*'WCA EFF Conc'!U47*3.78)</f>
        <v xml:space="preserve"> </v>
      </c>
    </row>
    <row r="48" spans="1:17" x14ac:dyDescent="0.25">
      <c r="A48" s="292">
        <f>'WCA EFF Conc'!A48</f>
        <v>0</v>
      </c>
      <c r="B48" s="86">
        <f>'WCA EFF Conc'!B48</f>
        <v>0</v>
      </c>
      <c r="C48" s="126">
        <f>'WCA EFF Conc'!C48</f>
        <v>0</v>
      </c>
      <c r="D48" s="238">
        <f>'WCA EFF Conc'!D48</f>
        <v>0</v>
      </c>
      <c r="E48" s="238">
        <f>'WCA EFF Conc'!E48</f>
        <v>0</v>
      </c>
      <c r="F48" s="275" t="str">
        <f>IF(OR('WCA EFF Conc'!F48=0,'WCA EFF Conc'!F48=""), " ", 'WCA EFF Conc'!$D48*'WCA EFF Conc'!F48*3.78)</f>
        <v xml:space="preserve"> </v>
      </c>
      <c r="G48" s="275" t="str">
        <f>IF(OR('WCA EFF Conc'!G48=0,'WCA EFF Conc'!G48=""), " ", 'WCA EFF Conc'!$D48*'WCA EFF Conc'!G48*3.78)</f>
        <v xml:space="preserve"> </v>
      </c>
      <c r="H48" s="275" t="str">
        <f>IF('WCA EFF Conc'!H48="", " ", 'WCA EFF Conc'!$D48*'WCA EFF Conc'!H48*3.78)</f>
        <v xml:space="preserve"> </v>
      </c>
      <c r="I48" s="275" t="str">
        <f>IF('WCA EFF Conc'!I48="", " ", 'WCA EFF Conc'!$D48*'WCA EFF Conc'!I48*3.78)</f>
        <v xml:space="preserve"> </v>
      </c>
      <c r="J48" s="275" t="str">
        <f>IF('WCA EFF Conc'!J48="", " ", 'WCA EFF Conc'!$D48*'WCA EFF Conc'!J48*3.78)</f>
        <v xml:space="preserve"> </v>
      </c>
      <c r="K48" s="275" t="str">
        <f>IF('WCA EFF Conc'!K48="", " ", 'WCA EFF Conc'!$D48*'WCA EFF Conc'!K48*3.78)</f>
        <v xml:space="preserve"> </v>
      </c>
      <c r="L48" s="275" t="str">
        <f>IF('WCA EFF Conc'!L48="", " ", 'WCA EFF Conc'!$D48*'WCA EFF Conc'!L48*3.78)</f>
        <v xml:space="preserve"> </v>
      </c>
      <c r="M48" s="275" t="str">
        <f>IF('WCA EFF Conc'!M48="", " ", 'WCA EFF Conc'!$D48*'WCA EFF Conc'!M48*3.78)</f>
        <v xml:space="preserve"> </v>
      </c>
      <c r="N48" s="275" t="str">
        <f>IF('WCA EFF Conc'!N48="", " ", 'WCA EFF Conc'!$D48*'WCA EFF Conc'!N48*3.78)</f>
        <v xml:space="preserve"> </v>
      </c>
      <c r="O48" s="275" t="str">
        <f>IF('WCA EFF Conc'!O48="", " ", 'WCA EFF Conc'!$D48*'WCA EFF Conc'!O48*3.78)</f>
        <v xml:space="preserve"> </v>
      </c>
      <c r="P48" s="275" t="str">
        <f>IF('WCA EFF Conc'!P48="", " ", 'WCA EFF Conc'!$E48*'WCA EFF Conc'!P48*3.78)</f>
        <v xml:space="preserve"> </v>
      </c>
      <c r="Q48" s="293" t="str">
        <f>IF('WCA EFF Conc'!U48="", " ", 'WCA EFF Conc'!$D48*'WCA EFF Conc'!U48*3.78)</f>
        <v xml:space="preserve"> </v>
      </c>
    </row>
    <row r="49" spans="1:17" x14ac:dyDescent="0.25">
      <c r="A49" s="292">
        <f>'WCA EFF Conc'!A49</f>
        <v>0</v>
      </c>
      <c r="B49" s="86">
        <f>'WCA EFF Conc'!B49</f>
        <v>0</v>
      </c>
      <c r="C49" s="126">
        <f>'WCA EFF Conc'!C49</f>
        <v>0</v>
      </c>
      <c r="D49" s="238">
        <f>'WCA EFF Conc'!D49</f>
        <v>0</v>
      </c>
      <c r="E49" s="238">
        <f>'WCA EFF Conc'!E49</f>
        <v>0</v>
      </c>
      <c r="F49" s="275" t="str">
        <f>IF(OR('WCA EFF Conc'!F49=0,'WCA EFF Conc'!F49=""), " ", 'WCA EFF Conc'!$D49*'WCA EFF Conc'!F49*3.78)</f>
        <v xml:space="preserve"> </v>
      </c>
      <c r="G49" s="275" t="str">
        <f>IF(OR('WCA EFF Conc'!G49=0,'WCA EFF Conc'!G49=""), " ", 'WCA EFF Conc'!$D49*'WCA EFF Conc'!G49*3.78)</f>
        <v xml:space="preserve"> </v>
      </c>
      <c r="H49" s="275" t="str">
        <f>IF('WCA EFF Conc'!H49="", " ", 'WCA EFF Conc'!$D49*'WCA EFF Conc'!H49*3.78)</f>
        <v xml:space="preserve"> </v>
      </c>
      <c r="I49" s="275" t="str">
        <f>IF('WCA EFF Conc'!I49="", " ", 'WCA EFF Conc'!$D49*'WCA EFF Conc'!I49*3.78)</f>
        <v xml:space="preserve"> </v>
      </c>
      <c r="J49" s="275" t="str">
        <f>IF('WCA EFF Conc'!J49="", " ", 'WCA EFF Conc'!$D49*'WCA EFF Conc'!J49*3.78)</f>
        <v xml:space="preserve"> </v>
      </c>
      <c r="K49" s="275" t="str">
        <f>IF('WCA EFF Conc'!K49="", " ", 'WCA EFF Conc'!$D49*'WCA EFF Conc'!K49*3.78)</f>
        <v xml:space="preserve"> </v>
      </c>
      <c r="L49" s="275" t="str">
        <f>IF('WCA EFF Conc'!L49="", " ", 'WCA EFF Conc'!$D49*'WCA EFF Conc'!L49*3.78)</f>
        <v xml:space="preserve"> </v>
      </c>
      <c r="M49" s="275" t="str">
        <f>IF('WCA EFF Conc'!M49="", " ", 'WCA EFF Conc'!$D49*'WCA EFF Conc'!M49*3.78)</f>
        <v xml:space="preserve"> </v>
      </c>
      <c r="N49" s="275" t="str">
        <f>IF('WCA EFF Conc'!N49="", " ", 'WCA EFF Conc'!$D49*'WCA EFF Conc'!N49*3.78)</f>
        <v xml:space="preserve"> </v>
      </c>
      <c r="O49" s="275" t="str">
        <f>IF('WCA EFF Conc'!O49="", " ", 'WCA EFF Conc'!$D49*'WCA EFF Conc'!O49*3.78)</f>
        <v xml:space="preserve"> </v>
      </c>
      <c r="P49" s="275" t="str">
        <f>IF('WCA EFF Conc'!P49="", " ", 'WCA EFF Conc'!$E49*'WCA EFF Conc'!P49*3.78)</f>
        <v xml:space="preserve"> </v>
      </c>
      <c r="Q49" s="293" t="str">
        <f>IF('WCA EFF Conc'!U49="", " ", 'WCA EFF Conc'!$D49*'WCA EFF Conc'!U49*3.78)</f>
        <v xml:space="preserve"> </v>
      </c>
    </row>
    <row r="50" spans="1:17" x14ac:dyDescent="0.25">
      <c r="A50" s="292">
        <f>'WCA EFF Conc'!A50</f>
        <v>0</v>
      </c>
      <c r="B50" s="86">
        <f>'WCA EFF Conc'!B50</f>
        <v>0</v>
      </c>
      <c r="C50" s="126">
        <f>'WCA EFF Conc'!C50</f>
        <v>0</v>
      </c>
      <c r="D50" s="238">
        <f>'WCA EFF Conc'!D50</f>
        <v>0</v>
      </c>
      <c r="E50" s="238">
        <f>'WCA EFF Conc'!E50</f>
        <v>0</v>
      </c>
      <c r="F50" s="275" t="str">
        <f>IF(OR('WCA EFF Conc'!F50=0,'WCA EFF Conc'!F50=""), " ", 'WCA EFF Conc'!$D50*'WCA EFF Conc'!F50*3.78)</f>
        <v xml:space="preserve"> </v>
      </c>
      <c r="G50" s="275" t="str">
        <f>IF(OR('WCA EFF Conc'!G50=0,'WCA EFF Conc'!G50=""), " ", 'WCA EFF Conc'!$D50*'WCA EFF Conc'!G50*3.78)</f>
        <v xml:space="preserve"> </v>
      </c>
      <c r="H50" s="275" t="str">
        <f>IF('WCA EFF Conc'!H50="", " ", 'WCA EFF Conc'!$D50*'WCA EFF Conc'!H50*3.78)</f>
        <v xml:space="preserve"> </v>
      </c>
      <c r="I50" s="275" t="str">
        <f>IF('WCA EFF Conc'!I50="", " ", 'WCA EFF Conc'!$D50*'WCA EFF Conc'!I50*3.78)</f>
        <v xml:space="preserve"> </v>
      </c>
      <c r="J50" s="275" t="str">
        <f>IF('WCA EFF Conc'!J50="", " ", 'WCA EFF Conc'!$D50*'WCA EFF Conc'!J50*3.78)</f>
        <v xml:space="preserve"> </v>
      </c>
      <c r="K50" s="275" t="str">
        <f>IF('WCA EFF Conc'!K50="", " ", 'WCA EFF Conc'!$D50*'WCA EFF Conc'!K50*3.78)</f>
        <v xml:space="preserve"> </v>
      </c>
      <c r="L50" s="275" t="str">
        <f>IF('WCA EFF Conc'!L50="", " ", 'WCA EFF Conc'!$D50*'WCA EFF Conc'!L50*3.78)</f>
        <v xml:space="preserve"> </v>
      </c>
      <c r="M50" s="275" t="str">
        <f>IF('WCA EFF Conc'!M50="", " ", 'WCA EFF Conc'!$D50*'WCA EFF Conc'!M50*3.78)</f>
        <v xml:space="preserve"> </v>
      </c>
      <c r="N50" s="275" t="str">
        <f>IF('WCA EFF Conc'!N50="", " ", 'WCA EFF Conc'!$D50*'WCA EFF Conc'!N50*3.78)</f>
        <v xml:space="preserve"> </v>
      </c>
      <c r="O50" s="275" t="str">
        <f>IF('WCA EFF Conc'!O50="", " ", 'WCA EFF Conc'!$D50*'WCA EFF Conc'!O50*3.78)</f>
        <v xml:space="preserve"> </v>
      </c>
      <c r="P50" s="275" t="str">
        <f>IF('WCA EFF Conc'!P50="", " ", 'WCA EFF Conc'!$E50*'WCA EFF Conc'!P50*3.78)</f>
        <v xml:space="preserve"> </v>
      </c>
      <c r="Q50" s="293" t="str">
        <f>IF('WCA EFF Conc'!U50="", " ", 'WCA EFF Conc'!$D50*'WCA EFF Conc'!U50*3.78)</f>
        <v xml:space="preserve"> </v>
      </c>
    </row>
    <row r="51" spans="1:17" x14ac:dyDescent="0.25">
      <c r="A51" s="292">
        <f>'WCA EFF Conc'!A51</f>
        <v>0</v>
      </c>
      <c r="B51" s="86">
        <f>'WCA EFF Conc'!B51</f>
        <v>0</v>
      </c>
      <c r="C51" s="126">
        <f>'WCA EFF Conc'!C51</f>
        <v>0</v>
      </c>
      <c r="D51" s="238">
        <f>'WCA EFF Conc'!D51</f>
        <v>0</v>
      </c>
      <c r="E51" s="238">
        <f>'WCA EFF Conc'!E51</f>
        <v>0</v>
      </c>
      <c r="F51" s="275" t="str">
        <f>IF(OR('WCA EFF Conc'!F51=0,'WCA EFF Conc'!F51=""), " ", 'WCA EFF Conc'!$D51*'WCA EFF Conc'!F51*3.78)</f>
        <v xml:space="preserve"> </v>
      </c>
      <c r="G51" s="275" t="str">
        <f>IF(OR('WCA EFF Conc'!G51=0,'WCA EFF Conc'!G51=""), " ", 'WCA EFF Conc'!$D51*'WCA EFF Conc'!G51*3.78)</f>
        <v xml:space="preserve"> </v>
      </c>
      <c r="H51" s="275" t="str">
        <f>IF('WCA EFF Conc'!H51="", " ", 'WCA EFF Conc'!$D51*'WCA EFF Conc'!H51*3.78)</f>
        <v xml:space="preserve"> </v>
      </c>
      <c r="I51" s="275" t="str">
        <f>IF('WCA EFF Conc'!I51="", " ", 'WCA EFF Conc'!$D51*'WCA EFF Conc'!I51*3.78)</f>
        <v xml:space="preserve"> </v>
      </c>
      <c r="J51" s="275" t="str">
        <f>IF('WCA EFF Conc'!J51="", " ", 'WCA EFF Conc'!$D51*'WCA EFF Conc'!J51*3.78)</f>
        <v xml:space="preserve"> </v>
      </c>
      <c r="K51" s="275" t="str">
        <f>IF('WCA EFF Conc'!K51="", " ", 'WCA EFF Conc'!$D51*'WCA EFF Conc'!K51*3.78)</f>
        <v xml:space="preserve"> </v>
      </c>
      <c r="L51" s="275" t="str">
        <f>IF('WCA EFF Conc'!L51="", " ", 'WCA EFF Conc'!$D51*'WCA EFF Conc'!L51*3.78)</f>
        <v xml:space="preserve"> </v>
      </c>
      <c r="M51" s="275" t="str">
        <f>IF('WCA EFF Conc'!M51="", " ", 'WCA EFF Conc'!$D51*'WCA EFF Conc'!M51*3.78)</f>
        <v xml:space="preserve"> </v>
      </c>
      <c r="N51" s="275" t="str">
        <f>IF('WCA EFF Conc'!N51="", " ", 'WCA EFF Conc'!$D51*'WCA EFF Conc'!N51*3.78)</f>
        <v xml:space="preserve"> </v>
      </c>
      <c r="O51" s="275" t="str">
        <f>IF('WCA EFF Conc'!O51="", " ", 'WCA EFF Conc'!$D51*'WCA EFF Conc'!O51*3.78)</f>
        <v xml:space="preserve"> </v>
      </c>
      <c r="P51" s="275" t="str">
        <f>IF('WCA EFF Conc'!P51="", " ", 'WCA EFF Conc'!$E51*'WCA EFF Conc'!P51*3.78)</f>
        <v xml:space="preserve"> </v>
      </c>
      <c r="Q51" s="293" t="str">
        <f>IF('WCA EFF Conc'!U51="", " ", 'WCA EFF Conc'!$D51*'WCA EFF Conc'!U51*3.78)</f>
        <v xml:space="preserve"> </v>
      </c>
    </row>
    <row r="52" spans="1:17" x14ac:dyDescent="0.25">
      <c r="A52" s="292">
        <f>'WCA EFF Conc'!A52</f>
        <v>0</v>
      </c>
      <c r="B52" s="86">
        <f>'WCA EFF Conc'!B52</f>
        <v>0</v>
      </c>
      <c r="C52" s="126">
        <f>'WCA EFF Conc'!C52</f>
        <v>0</v>
      </c>
      <c r="D52" s="238">
        <f>'WCA EFF Conc'!D52</f>
        <v>0</v>
      </c>
      <c r="E52" s="238">
        <f>'WCA EFF Conc'!E52</f>
        <v>0</v>
      </c>
      <c r="F52" s="275" t="str">
        <f>IF(OR('WCA EFF Conc'!F52=0,'WCA EFF Conc'!F52=""), " ", 'WCA EFF Conc'!$D52*'WCA EFF Conc'!F52*3.78)</f>
        <v xml:space="preserve"> </v>
      </c>
      <c r="G52" s="275" t="str">
        <f>IF(OR('WCA EFF Conc'!G52=0,'WCA EFF Conc'!G52=""), " ", 'WCA EFF Conc'!$D52*'WCA EFF Conc'!G52*3.78)</f>
        <v xml:space="preserve"> </v>
      </c>
      <c r="H52" s="275" t="str">
        <f>IF('WCA EFF Conc'!H52="", " ", 'WCA EFF Conc'!$D52*'WCA EFF Conc'!H52*3.78)</f>
        <v xml:space="preserve"> </v>
      </c>
      <c r="I52" s="275" t="str">
        <f>IF('WCA EFF Conc'!I52="", " ", 'WCA EFF Conc'!$D52*'WCA EFF Conc'!I52*3.78)</f>
        <v xml:space="preserve"> </v>
      </c>
      <c r="J52" s="275" t="str">
        <f>IF('WCA EFF Conc'!J52="", " ", 'WCA EFF Conc'!$D52*'WCA EFF Conc'!J52*3.78)</f>
        <v xml:space="preserve"> </v>
      </c>
      <c r="K52" s="275" t="str">
        <f>IF('WCA EFF Conc'!K52="", " ", 'WCA EFF Conc'!$D52*'WCA EFF Conc'!K52*3.78)</f>
        <v xml:space="preserve"> </v>
      </c>
      <c r="L52" s="275" t="str">
        <f>IF('WCA EFF Conc'!L52="", " ", 'WCA EFF Conc'!$D52*'WCA EFF Conc'!L52*3.78)</f>
        <v xml:space="preserve"> </v>
      </c>
      <c r="M52" s="275" t="str">
        <f>IF('WCA EFF Conc'!M52="", " ", 'WCA EFF Conc'!$D52*'WCA EFF Conc'!M52*3.78)</f>
        <v xml:space="preserve"> </v>
      </c>
      <c r="N52" s="275" t="str">
        <f>IF('WCA EFF Conc'!N52="", " ", 'WCA EFF Conc'!$D52*'WCA EFF Conc'!N52*3.78)</f>
        <v xml:space="preserve"> </v>
      </c>
      <c r="O52" s="275" t="str">
        <f>IF('WCA EFF Conc'!O52="", " ", 'WCA EFF Conc'!$D52*'WCA EFF Conc'!O52*3.78)</f>
        <v xml:space="preserve"> </v>
      </c>
      <c r="P52" s="275" t="str">
        <f>IF('WCA EFF Conc'!P52="", " ", 'WCA EFF Conc'!$E52*'WCA EFF Conc'!P52*3.78)</f>
        <v xml:space="preserve"> </v>
      </c>
      <c r="Q52" s="293" t="str">
        <f>IF('WCA EFF Conc'!U52="", " ", 'WCA EFF Conc'!$D52*'WCA EFF Conc'!U52*3.78)</f>
        <v xml:space="preserve"> </v>
      </c>
    </row>
    <row r="53" spans="1:17" x14ac:dyDescent="0.25">
      <c r="A53" s="292">
        <f>'WCA EFF Conc'!A53</f>
        <v>0</v>
      </c>
      <c r="B53" s="86">
        <f>'WCA EFF Conc'!B53</f>
        <v>0</v>
      </c>
      <c r="C53" s="126">
        <f>'WCA EFF Conc'!C53</f>
        <v>0</v>
      </c>
      <c r="D53" s="238">
        <f>'WCA EFF Conc'!D53</f>
        <v>0</v>
      </c>
      <c r="E53" s="238">
        <f>'WCA EFF Conc'!E53</f>
        <v>0</v>
      </c>
      <c r="F53" s="275" t="str">
        <f>IF(OR('WCA EFF Conc'!F53=0,'WCA EFF Conc'!F53=""), " ", 'WCA EFF Conc'!$D53*'WCA EFF Conc'!F53*3.78)</f>
        <v xml:space="preserve"> </v>
      </c>
      <c r="G53" s="275" t="str">
        <f>IF(OR('WCA EFF Conc'!G53=0,'WCA EFF Conc'!G53=""), " ", 'WCA EFF Conc'!$D53*'WCA EFF Conc'!G53*3.78)</f>
        <v xml:space="preserve"> </v>
      </c>
      <c r="H53" s="275" t="str">
        <f>IF('WCA EFF Conc'!H53="", " ", 'WCA EFF Conc'!$D53*'WCA EFF Conc'!H53*3.78)</f>
        <v xml:space="preserve"> </v>
      </c>
      <c r="I53" s="275" t="str">
        <f>IF('WCA EFF Conc'!I53="", " ", 'WCA EFF Conc'!$D53*'WCA EFF Conc'!I53*3.78)</f>
        <v xml:space="preserve"> </v>
      </c>
      <c r="J53" s="275" t="str">
        <f>IF('WCA EFF Conc'!J53="", " ", 'WCA EFF Conc'!$D53*'WCA EFF Conc'!J53*3.78)</f>
        <v xml:space="preserve"> </v>
      </c>
      <c r="K53" s="275" t="str">
        <f>IF('WCA EFF Conc'!K53="", " ", 'WCA EFF Conc'!$D53*'WCA EFF Conc'!K53*3.78)</f>
        <v xml:space="preserve"> </v>
      </c>
      <c r="L53" s="275" t="str">
        <f>IF('WCA EFF Conc'!L53="", " ", 'WCA EFF Conc'!$D53*'WCA EFF Conc'!L53*3.78)</f>
        <v xml:space="preserve"> </v>
      </c>
      <c r="M53" s="275" t="str">
        <f>IF('WCA EFF Conc'!M53="", " ", 'WCA EFF Conc'!$D53*'WCA EFF Conc'!M53*3.78)</f>
        <v xml:space="preserve"> </v>
      </c>
      <c r="N53" s="275" t="str">
        <f>IF('WCA EFF Conc'!N53="", " ", 'WCA EFF Conc'!$D53*'WCA EFF Conc'!N53*3.78)</f>
        <v xml:space="preserve"> </v>
      </c>
      <c r="O53" s="275" t="str">
        <f>IF('WCA EFF Conc'!O53="", " ", 'WCA EFF Conc'!$D53*'WCA EFF Conc'!O53*3.78)</f>
        <v xml:space="preserve"> </v>
      </c>
      <c r="P53" s="275" t="str">
        <f>IF('WCA EFF Conc'!P53="", " ", 'WCA EFF Conc'!$E53*'WCA EFF Conc'!P53*3.78)</f>
        <v xml:space="preserve"> </v>
      </c>
      <c r="Q53" s="293" t="str">
        <f>IF('WCA EFF Conc'!U53="", " ", 'WCA EFF Conc'!$D53*'WCA EFF Conc'!U53*3.78)</f>
        <v xml:space="preserve"> </v>
      </c>
    </row>
    <row r="54" spans="1:17" x14ac:dyDescent="0.25">
      <c r="A54" s="292">
        <f>'WCA EFF Conc'!A54</f>
        <v>0</v>
      </c>
      <c r="B54" s="86">
        <f>'WCA EFF Conc'!B54</f>
        <v>0</v>
      </c>
      <c r="C54" s="126">
        <f>'WCA EFF Conc'!C54</f>
        <v>0</v>
      </c>
      <c r="D54" s="238">
        <f>'WCA EFF Conc'!D54</f>
        <v>0</v>
      </c>
      <c r="E54" s="238">
        <f>'WCA EFF Conc'!E54</f>
        <v>0</v>
      </c>
      <c r="F54" s="275" t="str">
        <f>IF(OR('WCA EFF Conc'!F54=0,'WCA EFF Conc'!F54=""), " ", 'WCA EFF Conc'!$D54*'WCA EFF Conc'!F54*3.78)</f>
        <v xml:space="preserve"> </v>
      </c>
      <c r="G54" s="275" t="str">
        <f>IF(OR('WCA EFF Conc'!G54=0,'WCA EFF Conc'!G54=""), " ", 'WCA EFF Conc'!$D54*'WCA EFF Conc'!G54*3.78)</f>
        <v xml:space="preserve"> </v>
      </c>
      <c r="H54" s="275" t="str">
        <f>IF('WCA EFF Conc'!H54="", " ", 'WCA EFF Conc'!$D54*'WCA EFF Conc'!H54*3.78)</f>
        <v xml:space="preserve"> </v>
      </c>
      <c r="I54" s="275" t="str">
        <f>IF('WCA EFF Conc'!I54="", " ", 'WCA EFF Conc'!$D54*'WCA EFF Conc'!I54*3.78)</f>
        <v xml:space="preserve"> </v>
      </c>
      <c r="J54" s="275" t="str">
        <f>IF('WCA EFF Conc'!J54="", " ", 'WCA EFF Conc'!$D54*'WCA EFF Conc'!J54*3.78)</f>
        <v xml:space="preserve"> </v>
      </c>
      <c r="K54" s="275" t="str">
        <f>IF('WCA EFF Conc'!K54="", " ", 'WCA EFF Conc'!$D54*'WCA EFF Conc'!K54*3.78)</f>
        <v xml:space="preserve"> </v>
      </c>
      <c r="L54" s="275" t="str">
        <f>IF('WCA EFF Conc'!L54="", " ", 'WCA EFF Conc'!$D54*'WCA EFF Conc'!L54*3.78)</f>
        <v xml:space="preserve"> </v>
      </c>
      <c r="M54" s="275" t="str">
        <f>IF('WCA EFF Conc'!M54="", " ", 'WCA EFF Conc'!$D54*'WCA EFF Conc'!M54*3.78)</f>
        <v xml:space="preserve"> </v>
      </c>
      <c r="N54" s="275" t="str">
        <f>IF('WCA EFF Conc'!N54="", " ", 'WCA EFF Conc'!$D54*'WCA EFF Conc'!N54*3.78)</f>
        <v xml:space="preserve"> </v>
      </c>
      <c r="O54" s="275" t="str">
        <f>IF('WCA EFF Conc'!O54="", " ", 'WCA EFF Conc'!$D54*'WCA EFF Conc'!O54*3.78)</f>
        <v xml:space="preserve"> </v>
      </c>
      <c r="P54" s="275" t="str">
        <f>IF('WCA EFF Conc'!P54="", " ", 'WCA EFF Conc'!$E54*'WCA EFF Conc'!P54*3.78)</f>
        <v xml:space="preserve"> </v>
      </c>
      <c r="Q54" s="293" t="str">
        <f>IF('WCA EFF Conc'!U54="", " ", 'WCA EFF Conc'!$D54*'WCA EFF Conc'!U54*3.78)</f>
        <v xml:space="preserve"> </v>
      </c>
    </row>
    <row r="55" spans="1:17" x14ac:dyDescent="0.25">
      <c r="A55" s="292">
        <f>'WCA EFF Conc'!A55</f>
        <v>0</v>
      </c>
      <c r="B55" s="86">
        <f>'WCA EFF Conc'!B55</f>
        <v>0</v>
      </c>
      <c r="C55" s="126">
        <f>'WCA EFF Conc'!C55</f>
        <v>0</v>
      </c>
      <c r="D55" s="238">
        <f>'WCA EFF Conc'!D55</f>
        <v>0</v>
      </c>
      <c r="E55" s="238">
        <f>'WCA EFF Conc'!E55</f>
        <v>0</v>
      </c>
      <c r="F55" s="275" t="str">
        <f>IF(OR('WCA EFF Conc'!F55=0,'WCA EFF Conc'!F55=""), " ", 'WCA EFF Conc'!$D55*'WCA EFF Conc'!F55*3.78)</f>
        <v xml:space="preserve"> </v>
      </c>
      <c r="G55" s="275" t="str">
        <f>IF(OR('WCA EFF Conc'!G55=0,'WCA EFF Conc'!G55=""), " ", 'WCA EFF Conc'!$D55*'WCA EFF Conc'!G55*3.78)</f>
        <v xml:space="preserve"> </v>
      </c>
      <c r="H55" s="275" t="str">
        <f>IF('WCA EFF Conc'!H55="", " ", 'WCA EFF Conc'!$D55*'WCA EFF Conc'!H55*3.78)</f>
        <v xml:space="preserve"> </v>
      </c>
      <c r="I55" s="275" t="str">
        <f>IF('WCA EFF Conc'!I55="", " ", 'WCA EFF Conc'!$D55*'WCA EFF Conc'!I55*3.78)</f>
        <v xml:space="preserve"> </v>
      </c>
      <c r="J55" s="275" t="str">
        <f>IF('WCA EFF Conc'!J55="", " ", 'WCA EFF Conc'!$D55*'WCA EFF Conc'!J55*3.78)</f>
        <v xml:space="preserve"> </v>
      </c>
      <c r="K55" s="275" t="str">
        <f>IF('WCA EFF Conc'!K55="", " ", 'WCA EFF Conc'!$D55*'WCA EFF Conc'!K55*3.78)</f>
        <v xml:space="preserve"> </v>
      </c>
      <c r="L55" s="275" t="str">
        <f>IF('WCA EFF Conc'!L55="", " ", 'WCA EFF Conc'!$D55*'WCA EFF Conc'!L55*3.78)</f>
        <v xml:space="preserve"> </v>
      </c>
      <c r="M55" s="275" t="str">
        <f>IF('WCA EFF Conc'!M55="", " ", 'WCA EFF Conc'!$D55*'WCA EFF Conc'!M55*3.78)</f>
        <v xml:space="preserve"> </v>
      </c>
      <c r="N55" s="275" t="str">
        <f>IF('WCA EFF Conc'!N55="", " ", 'WCA EFF Conc'!$D55*'WCA EFF Conc'!N55*3.78)</f>
        <v xml:space="preserve"> </v>
      </c>
      <c r="O55" s="275" t="str">
        <f>IF('WCA EFF Conc'!O55="", " ", 'WCA EFF Conc'!$D55*'WCA EFF Conc'!O55*3.78)</f>
        <v xml:space="preserve"> </v>
      </c>
      <c r="P55" s="275" t="str">
        <f>IF('WCA EFF Conc'!P55="", " ", 'WCA EFF Conc'!$E55*'WCA EFF Conc'!P55*3.78)</f>
        <v xml:space="preserve"> </v>
      </c>
      <c r="Q55" s="293" t="str">
        <f>IF('WCA EFF Conc'!U55="", " ", 'WCA EFF Conc'!$D55*'WCA EFF Conc'!U55*3.78)</f>
        <v xml:space="preserve"> </v>
      </c>
    </row>
    <row r="56" spans="1:17" x14ac:dyDescent="0.25">
      <c r="A56" s="292">
        <f>'WCA EFF Conc'!A56</f>
        <v>0</v>
      </c>
      <c r="B56" s="86">
        <f>'WCA EFF Conc'!B56</f>
        <v>0</v>
      </c>
      <c r="C56" s="126">
        <f>'WCA EFF Conc'!C56</f>
        <v>0</v>
      </c>
      <c r="D56" s="238">
        <f>'WCA EFF Conc'!D56</f>
        <v>0</v>
      </c>
      <c r="E56" s="238">
        <f>'WCA EFF Conc'!E56</f>
        <v>0</v>
      </c>
      <c r="F56" s="275" t="str">
        <f>IF(OR('WCA EFF Conc'!F56=0,'WCA EFF Conc'!F56=""), " ", 'WCA EFF Conc'!$D56*'WCA EFF Conc'!F56*3.78)</f>
        <v xml:space="preserve"> </v>
      </c>
      <c r="G56" s="275" t="str">
        <f>IF(OR('WCA EFF Conc'!G56=0,'WCA EFF Conc'!G56=""), " ", 'WCA EFF Conc'!$D56*'WCA EFF Conc'!G56*3.78)</f>
        <v xml:space="preserve"> </v>
      </c>
      <c r="H56" s="275" t="str">
        <f>IF('WCA EFF Conc'!H56="", " ", 'WCA EFF Conc'!$D56*'WCA EFF Conc'!H56*3.78)</f>
        <v xml:space="preserve"> </v>
      </c>
      <c r="I56" s="275" t="str">
        <f>IF('WCA EFF Conc'!I56="", " ", 'WCA EFF Conc'!$D56*'WCA EFF Conc'!I56*3.78)</f>
        <v xml:space="preserve"> </v>
      </c>
      <c r="J56" s="275" t="str">
        <f>IF('WCA EFF Conc'!J56="", " ", 'WCA EFF Conc'!$D56*'WCA EFF Conc'!J56*3.78)</f>
        <v xml:space="preserve"> </v>
      </c>
      <c r="K56" s="275" t="str">
        <f>IF('WCA EFF Conc'!K56="", " ", 'WCA EFF Conc'!$D56*'WCA EFF Conc'!K56*3.78)</f>
        <v xml:space="preserve"> </v>
      </c>
      <c r="L56" s="275" t="str">
        <f>IF('WCA EFF Conc'!L56="", " ", 'WCA EFF Conc'!$D56*'WCA EFF Conc'!L56*3.78)</f>
        <v xml:space="preserve"> </v>
      </c>
      <c r="M56" s="275" t="str">
        <f>IF('WCA EFF Conc'!M56="", " ", 'WCA EFF Conc'!$D56*'WCA EFF Conc'!M56*3.78)</f>
        <v xml:space="preserve"> </v>
      </c>
      <c r="N56" s="275" t="str">
        <f>IF('WCA EFF Conc'!N56="", " ", 'WCA EFF Conc'!$D56*'WCA EFF Conc'!N56*3.78)</f>
        <v xml:space="preserve"> </v>
      </c>
      <c r="O56" s="275" t="str">
        <f>IF('WCA EFF Conc'!O56="", " ", 'WCA EFF Conc'!$D56*'WCA EFF Conc'!O56*3.78)</f>
        <v xml:space="preserve"> </v>
      </c>
      <c r="P56" s="275" t="str">
        <f>IF('WCA EFF Conc'!P56="", " ", 'WCA EFF Conc'!$E56*'WCA EFF Conc'!P56*3.78)</f>
        <v xml:space="preserve"> </v>
      </c>
      <c r="Q56" s="293" t="str">
        <f>IF('WCA EFF Conc'!U56="", " ", 'WCA EFF Conc'!$D56*'WCA EFF Conc'!U56*3.78)</f>
        <v xml:space="preserve"> </v>
      </c>
    </row>
    <row r="57" spans="1:17" x14ac:dyDescent="0.25">
      <c r="A57" s="292">
        <f>'WCA EFF Conc'!A57</f>
        <v>0</v>
      </c>
      <c r="B57" s="86">
        <f>'WCA EFF Conc'!B57</f>
        <v>0</v>
      </c>
      <c r="C57" s="126">
        <f>'WCA EFF Conc'!C57</f>
        <v>0</v>
      </c>
      <c r="D57" s="238">
        <f>'WCA EFF Conc'!D57</f>
        <v>0</v>
      </c>
      <c r="E57" s="238">
        <f>'WCA EFF Conc'!E57</f>
        <v>0</v>
      </c>
      <c r="F57" s="275" t="str">
        <f>IF(OR('WCA EFF Conc'!F57=0,'WCA EFF Conc'!F57=""), " ", 'WCA EFF Conc'!$D57*'WCA EFF Conc'!F57*3.78)</f>
        <v xml:space="preserve"> </v>
      </c>
      <c r="G57" s="275" t="str">
        <f>IF(OR('WCA EFF Conc'!G57=0,'WCA EFF Conc'!G57=""), " ", 'WCA EFF Conc'!$D57*'WCA EFF Conc'!G57*3.78)</f>
        <v xml:space="preserve"> </v>
      </c>
      <c r="H57" s="275" t="str">
        <f>IF('WCA EFF Conc'!H57="", " ", 'WCA EFF Conc'!$D57*'WCA EFF Conc'!H57*3.78)</f>
        <v xml:space="preserve"> </v>
      </c>
      <c r="I57" s="275" t="str">
        <f>IF('WCA EFF Conc'!I57="", " ", 'WCA EFF Conc'!$D57*'WCA EFF Conc'!I57*3.78)</f>
        <v xml:space="preserve"> </v>
      </c>
      <c r="J57" s="275" t="str">
        <f>IF('WCA EFF Conc'!J57="", " ", 'WCA EFF Conc'!$D57*'WCA EFF Conc'!J57*3.78)</f>
        <v xml:space="preserve"> </v>
      </c>
      <c r="K57" s="275" t="str">
        <f>IF('WCA EFF Conc'!K57="", " ", 'WCA EFF Conc'!$D57*'WCA EFF Conc'!K57*3.78)</f>
        <v xml:space="preserve"> </v>
      </c>
      <c r="L57" s="275" t="str">
        <f>IF('WCA EFF Conc'!L57="", " ", 'WCA EFF Conc'!$D57*'WCA EFF Conc'!L57*3.78)</f>
        <v xml:space="preserve"> </v>
      </c>
      <c r="M57" s="275" t="str">
        <f>IF('WCA EFF Conc'!M57="", " ", 'WCA EFF Conc'!$D57*'WCA EFF Conc'!M57*3.78)</f>
        <v xml:space="preserve"> </v>
      </c>
      <c r="N57" s="275" t="str">
        <f>IF('WCA EFF Conc'!N57="", " ", 'WCA EFF Conc'!$D57*'WCA EFF Conc'!N57*3.78)</f>
        <v xml:space="preserve"> </v>
      </c>
      <c r="O57" s="275" t="str">
        <f>IF('WCA EFF Conc'!O57="", " ", 'WCA EFF Conc'!$D57*'WCA EFF Conc'!O57*3.78)</f>
        <v xml:space="preserve"> </v>
      </c>
      <c r="P57" s="275" t="str">
        <f>IF('WCA EFF Conc'!P57="", " ", 'WCA EFF Conc'!$E57*'WCA EFF Conc'!P57*3.78)</f>
        <v xml:space="preserve"> </v>
      </c>
      <c r="Q57" s="293" t="str">
        <f>IF('WCA EFF Conc'!U57="", " ", 'WCA EFF Conc'!$D57*'WCA EFF Conc'!U57*3.78)</f>
        <v xml:space="preserve"> </v>
      </c>
    </row>
    <row r="58" spans="1:17" x14ac:dyDescent="0.25">
      <c r="A58" s="292">
        <f>'WCA EFF Conc'!A58</f>
        <v>0</v>
      </c>
      <c r="B58" s="86">
        <f>'WCA EFF Conc'!B58</f>
        <v>0</v>
      </c>
      <c r="C58" s="126">
        <f>'WCA EFF Conc'!C58</f>
        <v>0</v>
      </c>
      <c r="D58" s="238">
        <f>'WCA EFF Conc'!D58</f>
        <v>0</v>
      </c>
      <c r="E58" s="238">
        <f>'WCA EFF Conc'!E58</f>
        <v>0</v>
      </c>
      <c r="F58" s="275" t="str">
        <f>IF(OR('WCA EFF Conc'!F58=0,'WCA EFF Conc'!F58=""), " ", 'WCA EFF Conc'!$D58*'WCA EFF Conc'!F58*3.78)</f>
        <v xml:space="preserve"> </v>
      </c>
      <c r="G58" s="275" t="str">
        <f>IF(OR('WCA EFF Conc'!G58=0,'WCA EFF Conc'!G58=""), " ", 'WCA EFF Conc'!$D58*'WCA EFF Conc'!G58*3.78)</f>
        <v xml:space="preserve"> </v>
      </c>
      <c r="H58" s="275" t="str">
        <f>IF('WCA EFF Conc'!H58="", " ", 'WCA EFF Conc'!$D58*'WCA EFF Conc'!H58*3.78)</f>
        <v xml:space="preserve"> </v>
      </c>
      <c r="I58" s="275" t="str">
        <f>IF('WCA EFF Conc'!I58="", " ", 'WCA EFF Conc'!$D58*'WCA EFF Conc'!I58*3.78)</f>
        <v xml:space="preserve"> </v>
      </c>
      <c r="J58" s="275" t="str">
        <f>IF('WCA EFF Conc'!J58="", " ", 'WCA EFF Conc'!$D58*'WCA EFF Conc'!J58*3.78)</f>
        <v xml:space="preserve"> </v>
      </c>
      <c r="K58" s="275" t="str">
        <f>IF('WCA EFF Conc'!K58="", " ", 'WCA EFF Conc'!$D58*'WCA EFF Conc'!K58*3.78)</f>
        <v xml:space="preserve"> </v>
      </c>
      <c r="L58" s="275" t="str">
        <f>IF('WCA EFF Conc'!L58="", " ", 'WCA EFF Conc'!$D58*'WCA EFF Conc'!L58*3.78)</f>
        <v xml:space="preserve"> </v>
      </c>
      <c r="M58" s="275" t="str">
        <f>IF('WCA EFF Conc'!M58="", " ", 'WCA EFF Conc'!$D58*'WCA EFF Conc'!M58*3.78)</f>
        <v xml:space="preserve"> </v>
      </c>
      <c r="N58" s="275" t="str">
        <f>IF('WCA EFF Conc'!N58="", " ", 'WCA EFF Conc'!$D58*'WCA EFF Conc'!N58*3.78)</f>
        <v xml:space="preserve"> </v>
      </c>
      <c r="O58" s="275" t="str">
        <f>IF('WCA EFF Conc'!O58="", " ", 'WCA EFF Conc'!$D58*'WCA EFF Conc'!O58*3.78)</f>
        <v xml:space="preserve"> </v>
      </c>
      <c r="P58" s="275" t="str">
        <f>IF('WCA EFF Conc'!P58="", " ", 'WCA EFF Conc'!$E58*'WCA EFF Conc'!P58*3.78)</f>
        <v xml:space="preserve"> </v>
      </c>
      <c r="Q58" s="293" t="str">
        <f>IF('WCA EFF Conc'!U58="", " ", 'WCA EFF Conc'!$D58*'WCA EFF Conc'!U58*3.78)</f>
        <v xml:space="preserve"> </v>
      </c>
    </row>
    <row r="59" spans="1:17" ht="15" customHeight="1" x14ac:dyDescent="0.25">
      <c r="A59" s="292">
        <f>'WCA EFF Conc'!A59</f>
        <v>0</v>
      </c>
      <c r="B59" s="86">
        <f>'WCA EFF Conc'!B59</f>
        <v>0</v>
      </c>
      <c r="C59" s="126">
        <f>'WCA EFF Conc'!C59</f>
        <v>0</v>
      </c>
      <c r="D59" s="238">
        <f>'WCA EFF Conc'!D59</f>
        <v>0</v>
      </c>
      <c r="E59" s="238">
        <f>'WCA EFF Conc'!E59</f>
        <v>0</v>
      </c>
      <c r="F59" s="275" t="str">
        <f>IF(OR('WCA EFF Conc'!F59=0,'WCA EFF Conc'!F59=""), " ", 'WCA EFF Conc'!$D59*'WCA EFF Conc'!F59*3.78)</f>
        <v xml:space="preserve"> </v>
      </c>
      <c r="G59" s="275" t="str">
        <f>IF(OR('WCA EFF Conc'!G59=0,'WCA EFF Conc'!G59=""), " ", 'WCA EFF Conc'!$D59*'WCA EFF Conc'!G59*3.78)</f>
        <v xml:space="preserve"> </v>
      </c>
      <c r="H59" s="275" t="str">
        <f>IF('WCA EFF Conc'!H59="", " ", 'WCA EFF Conc'!$D59*'WCA EFF Conc'!H59*3.78)</f>
        <v xml:space="preserve"> </v>
      </c>
      <c r="I59" s="275" t="str">
        <f>IF('WCA EFF Conc'!I59="", " ", 'WCA EFF Conc'!$D59*'WCA EFF Conc'!I59*3.78)</f>
        <v xml:space="preserve"> </v>
      </c>
      <c r="J59" s="275" t="str">
        <f>IF('WCA EFF Conc'!J59="", " ", 'WCA EFF Conc'!$D59*'WCA EFF Conc'!J59*3.78)</f>
        <v xml:space="preserve"> </v>
      </c>
      <c r="K59" s="275" t="str">
        <f>IF('WCA EFF Conc'!K59="", " ", 'WCA EFF Conc'!$D59*'WCA EFF Conc'!K59*3.78)</f>
        <v xml:space="preserve"> </v>
      </c>
      <c r="L59" s="275" t="str">
        <f>IF('WCA EFF Conc'!L59="", " ", 'WCA EFF Conc'!$D59*'WCA EFF Conc'!L59*3.78)</f>
        <v xml:space="preserve"> </v>
      </c>
      <c r="M59" s="275" t="str">
        <f>IF('WCA EFF Conc'!M59="", " ", 'WCA EFF Conc'!$D59*'WCA EFF Conc'!M59*3.78)</f>
        <v xml:space="preserve"> </v>
      </c>
      <c r="N59" s="275" t="str">
        <f>IF('WCA EFF Conc'!N59="", " ", 'WCA EFF Conc'!$D59*'WCA EFF Conc'!N59*3.78)</f>
        <v xml:space="preserve"> </v>
      </c>
      <c r="O59" s="275" t="str">
        <f>IF('WCA EFF Conc'!O59="", " ", 'WCA EFF Conc'!$D59*'WCA EFF Conc'!O59*3.78)</f>
        <v xml:space="preserve"> </v>
      </c>
      <c r="P59" s="275" t="str">
        <f>IF('WCA EFF Conc'!P59="", " ", 'WCA EFF Conc'!$E59*'WCA EFF Conc'!P59*3.78)</f>
        <v xml:space="preserve"> </v>
      </c>
      <c r="Q59" s="293" t="str">
        <f>IF('WCA EFF Conc'!U59="", " ", 'WCA EFF Conc'!$D59*'WCA EFF Conc'!U59*3.78)</f>
        <v xml:space="preserve"> </v>
      </c>
    </row>
    <row r="60" spans="1:17" x14ac:dyDescent="0.25">
      <c r="A60" s="292">
        <f>'WCA EFF Conc'!A60</f>
        <v>0</v>
      </c>
      <c r="B60" s="86">
        <f>'WCA EFF Conc'!B60</f>
        <v>0</v>
      </c>
      <c r="C60" s="126">
        <f>'WCA EFF Conc'!C60</f>
        <v>0</v>
      </c>
      <c r="D60" s="238">
        <f>'WCA EFF Conc'!D60</f>
        <v>0</v>
      </c>
      <c r="E60" s="238">
        <f>'WCA EFF Conc'!E60</f>
        <v>0</v>
      </c>
      <c r="F60" s="275" t="str">
        <f>IF(OR('WCA EFF Conc'!F60=0,'WCA EFF Conc'!F60=""), " ", 'WCA EFF Conc'!$D60*'WCA EFF Conc'!F60*3.78)</f>
        <v xml:space="preserve"> </v>
      </c>
      <c r="G60" s="275" t="str">
        <f>IF(OR('WCA EFF Conc'!G60=0,'WCA EFF Conc'!G60=""), " ", 'WCA EFF Conc'!$D60*'WCA EFF Conc'!G60*3.78)</f>
        <v xml:space="preserve"> </v>
      </c>
      <c r="H60" s="275" t="str">
        <f>IF('WCA EFF Conc'!H60="", " ", 'WCA EFF Conc'!$D60*'WCA EFF Conc'!H60*3.78)</f>
        <v xml:space="preserve"> </v>
      </c>
      <c r="I60" s="275" t="str">
        <f>IF('WCA EFF Conc'!I60="", " ", 'WCA EFF Conc'!$D60*'WCA EFF Conc'!I60*3.78)</f>
        <v xml:space="preserve"> </v>
      </c>
      <c r="J60" s="275" t="str">
        <f>IF('WCA EFF Conc'!J60="", " ", 'WCA EFF Conc'!$D60*'WCA EFF Conc'!J60*3.78)</f>
        <v xml:space="preserve"> </v>
      </c>
      <c r="K60" s="275" t="str">
        <f>IF('WCA EFF Conc'!K60="", " ", 'WCA EFF Conc'!$D60*'WCA EFF Conc'!K60*3.78)</f>
        <v xml:space="preserve"> </v>
      </c>
      <c r="L60" s="275" t="str">
        <f>IF('WCA EFF Conc'!L60="", " ", 'WCA EFF Conc'!$D60*'WCA EFF Conc'!L60*3.78)</f>
        <v xml:space="preserve"> </v>
      </c>
      <c r="M60" s="275" t="str">
        <f>IF('WCA EFF Conc'!M60="", " ", 'WCA EFF Conc'!$D60*'WCA EFF Conc'!M60*3.78)</f>
        <v xml:space="preserve"> </v>
      </c>
      <c r="N60" s="275" t="str">
        <f>IF('WCA EFF Conc'!N60="", " ", 'WCA EFF Conc'!$D60*'WCA EFF Conc'!N60*3.78)</f>
        <v xml:space="preserve"> </v>
      </c>
      <c r="O60" s="275" t="str">
        <f>IF('WCA EFF Conc'!O60="", " ", 'WCA EFF Conc'!$D60*'WCA EFF Conc'!O60*3.78)</f>
        <v xml:space="preserve"> </v>
      </c>
      <c r="P60" s="275" t="str">
        <f>IF('WCA EFF Conc'!P60="", " ", 'WCA EFF Conc'!$E60*'WCA EFF Conc'!P60*3.78)</f>
        <v xml:space="preserve"> </v>
      </c>
      <c r="Q60" s="293" t="str">
        <f>IF('WCA EFF Conc'!U60="", " ", 'WCA EFF Conc'!$D60*'WCA EFF Conc'!U60*3.78)</f>
        <v xml:space="preserve"> </v>
      </c>
    </row>
    <row r="61" spans="1:17" x14ac:dyDescent="0.25">
      <c r="A61" s="292">
        <f>'WCA EFF Conc'!A61</f>
        <v>0</v>
      </c>
      <c r="B61" s="86">
        <f>'WCA EFF Conc'!B61</f>
        <v>0</v>
      </c>
      <c r="C61" s="126">
        <f>'WCA EFF Conc'!C61</f>
        <v>0</v>
      </c>
      <c r="D61" s="238">
        <f>'WCA EFF Conc'!D61</f>
        <v>0</v>
      </c>
      <c r="E61" s="238">
        <f>'WCA EFF Conc'!E61</f>
        <v>0</v>
      </c>
      <c r="F61" s="275" t="str">
        <f>IF(OR('WCA EFF Conc'!F61=0,'WCA EFF Conc'!F61=""), " ", 'WCA EFF Conc'!$D61*'WCA EFF Conc'!F61*3.78)</f>
        <v xml:space="preserve"> </v>
      </c>
      <c r="G61" s="275" t="str">
        <f>IF(OR('WCA EFF Conc'!G61=0,'WCA EFF Conc'!G61=""), " ", 'WCA EFF Conc'!$D61*'WCA EFF Conc'!G61*3.78)</f>
        <v xml:space="preserve"> </v>
      </c>
      <c r="H61" s="275" t="str">
        <f>IF('WCA EFF Conc'!H61="", " ", 'WCA EFF Conc'!$D61*'WCA EFF Conc'!H61*3.78)</f>
        <v xml:space="preserve"> </v>
      </c>
      <c r="I61" s="275" t="str">
        <f>IF('WCA EFF Conc'!I61="", " ", 'WCA EFF Conc'!$D61*'WCA EFF Conc'!I61*3.78)</f>
        <v xml:space="preserve"> </v>
      </c>
      <c r="J61" s="275" t="str">
        <f>IF('WCA EFF Conc'!J61="", " ", 'WCA EFF Conc'!$D61*'WCA EFF Conc'!J61*3.78)</f>
        <v xml:space="preserve"> </v>
      </c>
      <c r="K61" s="275" t="str">
        <f>IF('WCA EFF Conc'!K61="", " ", 'WCA EFF Conc'!$D61*'WCA EFF Conc'!K61*3.78)</f>
        <v xml:space="preserve"> </v>
      </c>
      <c r="L61" s="275" t="str">
        <f>IF('WCA EFF Conc'!L61="", " ", 'WCA EFF Conc'!$D61*'WCA EFF Conc'!L61*3.78)</f>
        <v xml:space="preserve"> </v>
      </c>
      <c r="M61" s="275" t="str">
        <f>IF('WCA EFF Conc'!M61="", " ", 'WCA EFF Conc'!$D61*'WCA EFF Conc'!M61*3.78)</f>
        <v xml:space="preserve"> </v>
      </c>
      <c r="N61" s="275" t="str">
        <f>IF('WCA EFF Conc'!N61="", " ", 'WCA EFF Conc'!$D61*'WCA EFF Conc'!N61*3.78)</f>
        <v xml:space="preserve"> </v>
      </c>
      <c r="O61" s="275" t="str">
        <f>IF('WCA EFF Conc'!O61="", " ", 'WCA EFF Conc'!$D61*'WCA EFF Conc'!O61*3.78)</f>
        <v xml:space="preserve"> </v>
      </c>
      <c r="P61" s="275" t="str">
        <f>IF('WCA EFF Conc'!P61="", " ", 'WCA EFF Conc'!$E61*'WCA EFF Conc'!P61*3.78)</f>
        <v xml:space="preserve"> </v>
      </c>
      <c r="Q61" s="293" t="str">
        <f>IF('WCA EFF Conc'!U61="", " ", 'WCA EFF Conc'!$D61*'WCA EFF Conc'!U61*3.78)</f>
        <v xml:space="preserve"> </v>
      </c>
    </row>
    <row r="62" spans="1:17" x14ac:dyDescent="0.25">
      <c r="A62" s="292">
        <f>'WCA EFF Conc'!A62</f>
        <v>0</v>
      </c>
      <c r="B62" s="86">
        <f>'WCA EFF Conc'!B62</f>
        <v>0</v>
      </c>
      <c r="C62" s="126">
        <f>'WCA EFF Conc'!C62</f>
        <v>0</v>
      </c>
      <c r="D62" s="238">
        <f>'WCA EFF Conc'!D62</f>
        <v>0</v>
      </c>
      <c r="E62" s="238">
        <f>'WCA EFF Conc'!E62</f>
        <v>0</v>
      </c>
      <c r="F62" s="275" t="str">
        <f>IF(OR('WCA EFF Conc'!F62=0,'WCA EFF Conc'!F62=""), " ", 'WCA EFF Conc'!$D62*'WCA EFF Conc'!F62*3.78)</f>
        <v xml:space="preserve"> </v>
      </c>
      <c r="G62" s="275" t="str">
        <f>IF(OR('WCA EFF Conc'!G62=0,'WCA EFF Conc'!G62=""), " ", 'WCA EFF Conc'!$D62*'WCA EFF Conc'!G62*3.78)</f>
        <v xml:space="preserve"> </v>
      </c>
      <c r="H62" s="275" t="str">
        <f>IF('WCA EFF Conc'!H62="", " ", 'WCA EFF Conc'!$D62*'WCA EFF Conc'!H62*3.78)</f>
        <v xml:space="preserve"> </v>
      </c>
      <c r="I62" s="275" t="str">
        <f>IF('WCA EFF Conc'!I62="", " ", 'WCA EFF Conc'!$D62*'WCA EFF Conc'!I62*3.78)</f>
        <v xml:space="preserve"> </v>
      </c>
      <c r="J62" s="275" t="str">
        <f>IF('WCA EFF Conc'!J62="", " ", 'WCA EFF Conc'!$D62*'WCA EFF Conc'!J62*3.78)</f>
        <v xml:space="preserve"> </v>
      </c>
      <c r="K62" s="275" t="str">
        <f>IF('WCA EFF Conc'!K62="", " ", 'WCA EFF Conc'!$D62*'WCA EFF Conc'!K62*3.78)</f>
        <v xml:space="preserve"> </v>
      </c>
      <c r="L62" s="275" t="str">
        <f>IF('WCA EFF Conc'!L62="", " ", 'WCA EFF Conc'!$D62*'WCA EFF Conc'!L62*3.78)</f>
        <v xml:space="preserve"> </v>
      </c>
      <c r="M62" s="275" t="str">
        <f>IF('WCA EFF Conc'!M62="", " ", 'WCA EFF Conc'!$D62*'WCA EFF Conc'!M62*3.78)</f>
        <v xml:space="preserve"> </v>
      </c>
      <c r="N62" s="275" t="str">
        <f>IF('WCA EFF Conc'!N62="", " ", 'WCA EFF Conc'!$D62*'WCA EFF Conc'!N62*3.78)</f>
        <v xml:space="preserve"> </v>
      </c>
      <c r="O62" s="275" t="str">
        <f>IF('WCA EFF Conc'!O62="", " ", 'WCA EFF Conc'!$D62*'WCA EFF Conc'!O62*3.78)</f>
        <v xml:space="preserve"> </v>
      </c>
      <c r="P62" s="275" t="str">
        <f>IF('WCA EFF Conc'!P62="", " ", 'WCA EFF Conc'!$E62*'WCA EFF Conc'!P62*3.78)</f>
        <v xml:space="preserve"> </v>
      </c>
      <c r="Q62" s="293" t="str">
        <f>IF('WCA EFF Conc'!U62="", " ", 'WCA EFF Conc'!$D62*'WCA EFF Conc'!U62*3.78)</f>
        <v xml:space="preserve"> </v>
      </c>
    </row>
    <row r="63" spans="1:17" x14ac:dyDescent="0.25">
      <c r="A63" s="292">
        <f>'WCA EFF Conc'!A63</f>
        <v>0</v>
      </c>
      <c r="B63" s="86">
        <f>'WCA EFF Conc'!B63</f>
        <v>0</v>
      </c>
      <c r="C63" s="126">
        <f>'WCA EFF Conc'!C63</f>
        <v>0</v>
      </c>
      <c r="D63" s="238">
        <f>'WCA EFF Conc'!D63</f>
        <v>0</v>
      </c>
      <c r="E63" s="238">
        <f>'WCA EFF Conc'!E63</f>
        <v>0</v>
      </c>
      <c r="F63" s="275" t="str">
        <f>IF(OR('WCA EFF Conc'!F63=0,'WCA EFF Conc'!F63=""), " ", 'WCA EFF Conc'!$D63*'WCA EFF Conc'!F63*3.78)</f>
        <v xml:space="preserve"> </v>
      </c>
      <c r="G63" s="275" t="str">
        <f>IF(OR('WCA EFF Conc'!G63=0,'WCA EFF Conc'!G63=""), " ", 'WCA EFF Conc'!$D63*'WCA EFF Conc'!G63*3.78)</f>
        <v xml:space="preserve"> </v>
      </c>
      <c r="H63" s="275" t="str">
        <f>IF('WCA EFF Conc'!H63="", " ", 'WCA EFF Conc'!$D63*'WCA EFF Conc'!H63*3.78)</f>
        <v xml:space="preserve"> </v>
      </c>
      <c r="I63" s="275" t="str">
        <f>IF('WCA EFF Conc'!I63="", " ", 'WCA EFF Conc'!$D63*'WCA EFF Conc'!I63*3.78)</f>
        <v xml:space="preserve"> </v>
      </c>
      <c r="J63" s="275" t="str">
        <f>IF('WCA EFF Conc'!J63="", " ", 'WCA EFF Conc'!$D63*'WCA EFF Conc'!J63*3.78)</f>
        <v xml:space="preserve"> </v>
      </c>
      <c r="K63" s="275" t="str">
        <f>IF('WCA EFF Conc'!K63="", " ", 'WCA EFF Conc'!$D63*'WCA EFF Conc'!K63*3.78)</f>
        <v xml:space="preserve"> </v>
      </c>
      <c r="L63" s="275" t="str">
        <f>IF('WCA EFF Conc'!L63="", " ", 'WCA EFF Conc'!$D63*'WCA EFF Conc'!L63*3.78)</f>
        <v xml:space="preserve"> </v>
      </c>
      <c r="M63" s="275" t="str">
        <f>IF('WCA EFF Conc'!M63="", " ", 'WCA EFF Conc'!$D63*'WCA EFF Conc'!M63*3.78)</f>
        <v xml:space="preserve"> </v>
      </c>
      <c r="N63" s="275" t="str">
        <f>IF('WCA EFF Conc'!N63="", " ", 'WCA EFF Conc'!$D63*'WCA EFF Conc'!N63*3.78)</f>
        <v xml:space="preserve"> </v>
      </c>
      <c r="O63" s="275" t="str">
        <f>IF('WCA EFF Conc'!O63="", " ", 'WCA EFF Conc'!$D63*'WCA EFF Conc'!O63*3.78)</f>
        <v xml:space="preserve"> </v>
      </c>
      <c r="P63" s="275" t="str">
        <f>IF('WCA EFF Conc'!P63="", " ", 'WCA EFF Conc'!$E63*'WCA EFF Conc'!P63*3.78)</f>
        <v xml:space="preserve"> </v>
      </c>
      <c r="Q63" s="293" t="str">
        <f>IF('WCA EFF Conc'!U63="", " ", 'WCA EFF Conc'!$D63*'WCA EFF Conc'!U63*3.78)</f>
        <v xml:space="preserve"> </v>
      </c>
    </row>
    <row r="64" spans="1:17" x14ac:dyDescent="0.25">
      <c r="A64" s="292">
        <f>'WCA EFF Conc'!A64</f>
        <v>0</v>
      </c>
      <c r="B64" s="86">
        <f>'WCA EFF Conc'!B64</f>
        <v>0</v>
      </c>
      <c r="C64" s="126">
        <f>'WCA EFF Conc'!C64</f>
        <v>0</v>
      </c>
      <c r="D64" s="238">
        <f>'WCA EFF Conc'!D64</f>
        <v>0</v>
      </c>
      <c r="E64" s="238">
        <f>'WCA EFF Conc'!E64</f>
        <v>0</v>
      </c>
      <c r="F64" s="275" t="str">
        <f>IF(OR('WCA EFF Conc'!F64=0,'WCA EFF Conc'!F64=""), " ", 'WCA EFF Conc'!$D64*'WCA EFF Conc'!F64*3.78)</f>
        <v xml:space="preserve"> </v>
      </c>
      <c r="G64" s="275" t="str">
        <f>IF(OR('WCA EFF Conc'!G64=0,'WCA EFF Conc'!G64=""), " ", 'WCA EFF Conc'!$D64*'WCA EFF Conc'!G64*3.78)</f>
        <v xml:space="preserve"> </v>
      </c>
      <c r="H64" s="275" t="str">
        <f>IF('WCA EFF Conc'!H64="", " ", 'WCA EFF Conc'!$D64*'WCA EFF Conc'!H64*3.78)</f>
        <v xml:space="preserve"> </v>
      </c>
      <c r="I64" s="275" t="str">
        <f>IF('WCA EFF Conc'!I64="", " ", 'WCA EFF Conc'!$D64*'WCA EFF Conc'!I64*3.78)</f>
        <v xml:space="preserve"> </v>
      </c>
      <c r="J64" s="275" t="str">
        <f>IF('WCA EFF Conc'!J64="", " ", 'WCA EFF Conc'!$D64*'WCA EFF Conc'!J64*3.78)</f>
        <v xml:space="preserve"> </v>
      </c>
      <c r="K64" s="275" t="str">
        <f>IF('WCA EFF Conc'!K64="", " ", 'WCA EFF Conc'!$D64*'WCA EFF Conc'!K64*3.78)</f>
        <v xml:space="preserve"> </v>
      </c>
      <c r="L64" s="275" t="str">
        <f>IF('WCA EFF Conc'!L64="", " ", 'WCA EFF Conc'!$D64*'WCA EFF Conc'!L64*3.78)</f>
        <v xml:space="preserve"> </v>
      </c>
      <c r="M64" s="275" t="str">
        <f>IF('WCA EFF Conc'!M64="", " ", 'WCA EFF Conc'!$D64*'WCA EFF Conc'!M64*3.78)</f>
        <v xml:space="preserve"> </v>
      </c>
      <c r="N64" s="275" t="str">
        <f>IF('WCA EFF Conc'!N64="", " ", 'WCA EFF Conc'!$D64*'WCA EFF Conc'!N64*3.78)</f>
        <v xml:space="preserve"> </v>
      </c>
      <c r="O64" s="275" t="str">
        <f>IF('WCA EFF Conc'!O64="", " ", 'WCA EFF Conc'!$D64*'WCA EFF Conc'!O64*3.78)</f>
        <v xml:space="preserve"> </v>
      </c>
      <c r="P64" s="275" t="str">
        <f>IF('WCA EFF Conc'!P64="", " ", 'WCA EFF Conc'!$E64*'WCA EFF Conc'!P64*3.78)</f>
        <v xml:space="preserve"> </v>
      </c>
      <c r="Q64" s="293" t="str">
        <f>IF('WCA EFF Conc'!U64="", " ", 'WCA EFF Conc'!$D64*'WCA EFF Conc'!U64*3.78)</f>
        <v xml:space="preserve"> </v>
      </c>
    </row>
    <row r="65" spans="1:19" ht="15" customHeight="1" x14ac:dyDescent="0.25">
      <c r="A65" s="292">
        <f>'WCA EFF Conc'!A65</f>
        <v>0</v>
      </c>
      <c r="B65" s="86">
        <f>'WCA EFF Conc'!B65</f>
        <v>0</v>
      </c>
      <c r="C65" s="126">
        <f>'WCA EFF Conc'!C65</f>
        <v>0</v>
      </c>
      <c r="D65" s="238">
        <f>'WCA EFF Conc'!D65</f>
        <v>0</v>
      </c>
      <c r="E65" s="238">
        <f>'WCA EFF Conc'!E65</f>
        <v>0</v>
      </c>
      <c r="F65" s="275" t="str">
        <f>IF(OR('WCA EFF Conc'!F65=0,'WCA EFF Conc'!F65=""), " ", 'WCA EFF Conc'!$D65*'WCA EFF Conc'!F65*3.78)</f>
        <v xml:space="preserve"> </v>
      </c>
      <c r="G65" s="275" t="str">
        <f>IF(OR('WCA EFF Conc'!G65=0,'WCA EFF Conc'!G65=""), " ", 'WCA EFF Conc'!$D65*'WCA EFF Conc'!G65*3.78)</f>
        <v xml:space="preserve"> </v>
      </c>
      <c r="H65" s="275" t="str">
        <f>IF('WCA EFF Conc'!H65="", " ", 'WCA EFF Conc'!$D65*'WCA EFF Conc'!H65*3.78)</f>
        <v xml:space="preserve"> </v>
      </c>
      <c r="I65" s="275" t="str">
        <f>IF('WCA EFF Conc'!I65="", " ", 'WCA EFF Conc'!$D65*'WCA EFF Conc'!I65*3.78)</f>
        <v xml:space="preserve"> </v>
      </c>
      <c r="J65" s="275" t="str">
        <f>IF('WCA EFF Conc'!J65="", " ", 'WCA EFF Conc'!$D65*'WCA EFF Conc'!J65*3.78)</f>
        <v xml:space="preserve"> </v>
      </c>
      <c r="K65" s="275" t="str">
        <f>IF('WCA EFF Conc'!K65="", " ", 'WCA EFF Conc'!$D65*'WCA EFF Conc'!K65*3.78)</f>
        <v xml:space="preserve"> </v>
      </c>
      <c r="L65" s="275" t="str">
        <f>IF('WCA EFF Conc'!L65="", " ", 'WCA EFF Conc'!$D65*'WCA EFF Conc'!L65*3.78)</f>
        <v xml:space="preserve"> </v>
      </c>
      <c r="M65" s="275" t="str">
        <f>IF('WCA EFF Conc'!M65="", " ", 'WCA EFF Conc'!$D65*'WCA EFF Conc'!M65*3.78)</f>
        <v xml:space="preserve"> </v>
      </c>
      <c r="N65" s="275" t="str">
        <f>IF('WCA EFF Conc'!N65="", " ", 'WCA EFF Conc'!$D65*'WCA EFF Conc'!N65*3.78)</f>
        <v xml:space="preserve"> </v>
      </c>
      <c r="O65" s="275" t="str">
        <f>IF('WCA EFF Conc'!O65="", " ", 'WCA EFF Conc'!$D65*'WCA EFF Conc'!O65*3.78)</f>
        <v xml:space="preserve"> </v>
      </c>
      <c r="P65" s="275" t="str">
        <f>IF('WCA EFF Conc'!P65="", " ", 'WCA EFF Conc'!$E65*'WCA EFF Conc'!P65*3.78)</f>
        <v xml:space="preserve"> </v>
      </c>
      <c r="Q65" s="293" t="str">
        <f>IF('WCA EFF Conc'!U65="", " ", 'WCA EFF Conc'!$D65*'WCA EFF Conc'!U65*3.78)</f>
        <v xml:space="preserve"> </v>
      </c>
    </row>
    <row r="66" spans="1:19" ht="15.75" thickBot="1" x14ac:dyDescent="0.3">
      <c r="A66" s="294">
        <f>'WCA EFF Conc'!A66</f>
        <v>0</v>
      </c>
      <c r="B66" s="295">
        <f>'WCA EFF Conc'!B66</f>
        <v>0</v>
      </c>
      <c r="C66" s="296">
        <f>'WCA EFF Conc'!C66</f>
        <v>0</v>
      </c>
      <c r="D66" s="297">
        <f>'WCA EFF Conc'!D66</f>
        <v>0</v>
      </c>
      <c r="E66" s="297">
        <f>'WCA EFF Conc'!E66</f>
        <v>0</v>
      </c>
      <c r="F66" s="298" t="str">
        <f>IF(OR('WCA EFF Conc'!F66=0,'WCA EFF Conc'!F66=""), " ", 'WCA EFF Conc'!$D66*'WCA EFF Conc'!F66*3.78)</f>
        <v xml:space="preserve"> </v>
      </c>
      <c r="G66" s="298" t="str">
        <f>IF(OR('WCA EFF Conc'!G66=0,'WCA EFF Conc'!G66=""), " ", 'WCA EFF Conc'!$D66*'WCA EFF Conc'!G66*3.78)</f>
        <v xml:space="preserve"> </v>
      </c>
      <c r="H66" s="298" t="str">
        <f>IF('WCA EFF Conc'!H66="", " ", 'WCA EFF Conc'!$D66*'WCA EFF Conc'!H66*3.78)</f>
        <v xml:space="preserve"> </v>
      </c>
      <c r="I66" s="298" t="str">
        <f>IF('WCA EFF Conc'!I66="", " ", 'WCA EFF Conc'!$D66*'WCA EFF Conc'!I66*3.78)</f>
        <v xml:space="preserve"> </v>
      </c>
      <c r="J66" s="298" t="str">
        <f>IF('WCA EFF Conc'!J66="", " ", 'WCA EFF Conc'!$D66*'WCA EFF Conc'!J66*3.78)</f>
        <v xml:space="preserve"> </v>
      </c>
      <c r="K66" s="298" t="str">
        <f>IF('WCA EFF Conc'!K66="", " ", 'WCA EFF Conc'!$D66*'WCA EFF Conc'!K66*3.78)</f>
        <v xml:space="preserve"> </v>
      </c>
      <c r="L66" s="298" t="str">
        <f>IF('WCA EFF Conc'!L66="", " ", 'WCA EFF Conc'!$D66*'WCA EFF Conc'!L66*3.78)</f>
        <v xml:space="preserve"> </v>
      </c>
      <c r="M66" s="298" t="str">
        <f>IF('WCA EFF Conc'!M66="", " ", 'WCA EFF Conc'!$D66*'WCA EFF Conc'!M66*3.78)</f>
        <v xml:space="preserve"> </v>
      </c>
      <c r="N66" s="298" t="str">
        <f>IF('WCA EFF Conc'!N66="", " ", 'WCA EFF Conc'!$D66*'WCA EFF Conc'!N66*3.78)</f>
        <v xml:space="preserve"> </v>
      </c>
      <c r="O66" s="298" t="str">
        <f>IF('WCA EFF Conc'!O66="", " ", 'WCA EFF Conc'!$D66*'WCA EFF Conc'!O66*3.78)</f>
        <v xml:space="preserve"> </v>
      </c>
      <c r="P66" s="298" t="str">
        <f>IF('WCA EFF Conc'!P66="", " ", 'WCA EFF Conc'!$E66*'WCA EFF Conc'!P66*3.78)</f>
        <v xml:space="preserve"> </v>
      </c>
      <c r="Q66" s="299" t="str">
        <f>IF('WCA EFF Conc'!U66="", " ", 'WCA EFF Conc'!$D66*'WCA EFF Conc'!U66*3.78)</f>
        <v xml:space="preserve"> </v>
      </c>
    </row>
    <row r="68" spans="1:19" ht="15.75" thickBot="1" x14ac:dyDescent="0.3"/>
    <row r="69" spans="1:19" s="109" customFormat="1" ht="15.75" x14ac:dyDescent="0.25">
      <c r="A69" s="273" t="s">
        <v>159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09" customFormat="1" x14ac:dyDescent="0.25">
      <c r="A70" s="271" t="s">
        <v>132</v>
      </c>
      <c r="B70" s="259"/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59"/>
      <c r="N70" s="45"/>
      <c r="O70" s="45"/>
      <c r="P70" s="45"/>
      <c r="Q70" s="45"/>
      <c r="R70" s="45"/>
      <c r="S70" s="64"/>
    </row>
    <row r="71" spans="1:19" s="109" customFormat="1" x14ac:dyDescent="0.25">
      <c r="A71" s="271" t="s">
        <v>109</v>
      </c>
      <c r="B71" s="259"/>
      <c r="C71" s="259"/>
      <c r="D71" s="259"/>
      <c r="E71" s="259"/>
      <c r="F71" s="259"/>
      <c r="G71" s="259"/>
      <c r="H71" s="259"/>
      <c r="I71" s="259"/>
      <c r="J71" s="259"/>
      <c r="K71" s="259"/>
      <c r="L71" s="259"/>
      <c r="M71" s="259"/>
      <c r="N71" s="45"/>
      <c r="O71" s="45"/>
      <c r="P71" s="45"/>
      <c r="Q71" s="45"/>
      <c r="R71" s="45"/>
      <c r="S71" s="64"/>
    </row>
    <row r="72" spans="1:19" s="121" customFormat="1" x14ac:dyDescent="0.25">
      <c r="A72" s="271"/>
      <c r="B72" s="259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45"/>
      <c r="O72" s="45"/>
      <c r="P72" s="45"/>
      <c r="Q72" s="45"/>
      <c r="R72" s="45"/>
      <c r="S72" s="64"/>
    </row>
    <row r="73" spans="1:19" s="109" customFormat="1" ht="14.25" customHeight="1" x14ac:dyDescent="0.25">
      <c r="A73" s="272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09" customFormat="1" ht="14.25" customHeight="1" x14ac:dyDescent="0.25">
      <c r="A74" s="167" t="s">
        <v>169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09" customFormat="1" ht="14.25" customHeight="1" x14ac:dyDescent="0.25">
      <c r="A75" s="167" t="s">
        <v>170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09" customFormat="1" ht="14.25" customHeight="1" x14ac:dyDescent="0.25">
      <c r="A76" s="167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09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09" customFormat="1" ht="14.25" customHeight="1" x14ac:dyDescent="0.25">
      <c r="A78" s="272" t="s">
        <v>168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09" customFormat="1" ht="14.25" customHeight="1" x14ac:dyDescent="0.25">
      <c r="A79" s="167" t="s">
        <v>173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09" customFormat="1" x14ac:dyDescent="0.25">
      <c r="A80" s="168" t="s">
        <v>172</v>
      </c>
      <c r="B80" s="169"/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45"/>
      <c r="S80" s="64"/>
    </row>
    <row r="81" spans="1:19" s="109" customFormat="1" ht="15.75" thickBot="1" x14ac:dyDescent="0.3">
      <c r="A81" s="72" t="s">
        <v>171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6"/>
      <c r="S81" s="67"/>
    </row>
    <row r="82" spans="1:19" s="109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903" priority="4" operator="containsText" text="Y">
      <formula>NOT(ISERROR(SEARCH("Y",C7)))</formula>
    </cfRule>
  </conditionalFormatting>
  <conditionalFormatting sqref="A7:Q66">
    <cfRule type="containsBlanks" dxfId="902" priority="6">
      <formula>LEN(TRIM(A7))=0</formula>
    </cfRule>
  </conditionalFormatting>
  <conditionalFormatting sqref="F7:Q66">
    <cfRule type="cellIs" dxfId="901" priority="1" operator="equal">
      <formula>0</formula>
    </cfRule>
    <cfRule type="containsErrors" dxfId="900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B1" zoomScaleNormal="100" workbookViewId="0">
      <selection activeCell="N18" sqref="N18"/>
    </sheetView>
  </sheetViews>
  <sheetFormatPr defaultRowHeight="15" x14ac:dyDescent="0.25"/>
  <cols>
    <col min="1" max="1" width="17" style="109" customWidth="1"/>
    <col min="2" max="2" width="10.5703125" style="109" bestFit="1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 Inf Conc (WCWD)'!A2</f>
        <v>West County Agency  (West County Wastewater District)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 (WCWD)'!A3</f>
        <v>E. J. Shalaby/Agency Manager/(510)222-6700/eshalaby@wcwd.org   Steve Linsley/Environ. Compliance Supervisor/(510)237-6603/slinsley@wcwd.org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4" t="s">
        <v>34</v>
      </c>
      <c r="B5" s="2" t="s">
        <v>0</v>
      </c>
      <c r="C5" s="369" t="s">
        <v>4</v>
      </c>
      <c r="D5" s="370"/>
      <c r="E5" s="369" t="s">
        <v>1</v>
      </c>
      <c r="F5" s="370"/>
      <c r="G5" s="369" t="s">
        <v>2</v>
      </c>
      <c r="H5" s="370"/>
      <c r="I5" s="369" t="s">
        <v>3</v>
      </c>
      <c r="J5" s="370"/>
      <c r="K5" s="369" t="s">
        <v>8</v>
      </c>
      <c r="L5" s="370"/>
      <c r="M5" s="369" t="s">
        <v>17</v>
      </c>
      <c r="N5" s="370"/>
      <c r="O5" s="369" t="s">
        <v>9</v>
      </c>
      <c r="P5" s="370"/>
      <c r="Q5" s="369" t="s">
        <v>103</v>
      </c>
      <c r="R5" s="37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 Inf Conc (WCWD)'!A7</f>
        <v>2012 dry</v>
      </c>
      <c r="B7" s="151">
        <f>' Inf Conc (WCWD)'!B7</f>
        <v>41102</v>
      </c>
      <c r="C7" s="320">
        <v>7.0000000000000007E-2</v>
      </c>
      <c r="D7" s="142"/>
      <c r="E7" s="324">
        <v>0.01</v>
      </c>
      <c r="F7" s="235"/>
      <c r="G7" s="323">
        <v>2E-3</v>
      </c>
      <c r="H7" s="142"/>
      <c r="I7" s="324">
        <v>0.04</v>
      </c>
      <c r="J7" s="235"/>
      <c r="K7" s="323">
        <v>0.38</v>
      </c>
      <c r="L7" s="142"/>
      <c r="M7" s="325">
        <v>0.06</v>
      </c>
      <c r="N7" s="235"/>
      <c r="O7" s="327" t="s">
        <v>218</v>
      </c>
      <c r="P7" s="142"/>
      <c r="Q7" s="143"/>
      <c r="R7" s="144"/>
    </row>
    <row r="8" spans="1:19" x14ac:dyDescent="0.25">
      <c r="A8" s="152" t="str">
        <f>' Inf Conc (WCWD)'!A8</f>
        <v>2012-13 wet</v>
      </c>
      <c r="B8" s="151">
        <f>' Inf Conc (WCWD)'!B8</f>
        <v>41319</v>
      </c>
      <c r="C8" s="320">
        <v>7.0000000000000007E-2</v>
      </c>
      <c r="D8" s="142"/>
      <c r="E8" s="324">
        <v>0.01</v>
      </c>
      <c r="F8" s="235"/>
      <c r="G8" s="323">
        <v>0.02</v>
      </c>
      <c r="H8" s="142"/>
      <c r="I8" s="324">
        <v>0.04</v>
      </c>
      <c r="J8" s="235"/>
      <c r="K8" s="323">
        <v>7.4999999999999997E-2</v>
      </c>
      <c r="L8" s="142"/>
      <c r="M8" s="325">
        <v>0.06</v>
      </c>
      <c r="N8" s="235"/>
      <c r="O8" s="327" t="s">
        <v>218</v>
      </c>
      <c r="P8" s="142"/>
      <c r="Q8" s="143"/>
      <c r="R8" s="144"/>
    </row>
    <row r="9" spans="1:19" x14ac:dyDescent="0.25">
      <c r="A9" s="152">
        <f>' Inf Conc (WCWD)'!A9</f>
        <v>0</v>
      </c>
      <c r="B9" s="151">
        <f>' Inf Conc (WCWD)'!B9</f>
        <v>0</v>
      </c>
      <c r="C9" s="141"/>
      <c r="D9" s="142"/>
      <c r="E9" s="234"/>
      <c r="F9" s="235"/>
      <c r="G9" s="141"/>
      <c r="H9" s="142"/>
      <c r="I9" s="234"/>
      <c r="J9" s="235"/>
      <c r="K9" s="141"/>
      <c r="L9" s="142"/>
      <c r="M9" s="234"/>
      <c r="N9" s="235"/>
      <c r="O9" s="68"/>
      <c r="P9" s="142"/>
      <c r="Q9" s="143"/>
      <c r="R9" s="144"/>
    </row>
    <row r="10" spans="1:19" x14ac:dyDescent="0.25">
      <c r="A10" s="152">
        <f>' Inf Conc (WCWD)'!A10</f>
        <v>0</v>
      </c>
      <c r="B10" s="151">
        <f>' Inf Conc (WCWD)'!B10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 Inf Conc (WCWD)'!A11</f>
        <v>0</v>
      </c>
      <c r="B11" s="151">
        <f>' Inf Conc (WCWD)'!B11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 Inf Conc (WCWD)'!A12</f>
        <v>0</v>
      </c>
      <c r="B12" s="151">
        <f>' Inf Conc (WCWD)'!B12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 Inf Conc (WCWD)'!A13</f>
        <v>0</v>
      </c>
      <c r="B13" s="151">
        <f>' Inf Conc (WCWD)'!B13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 Inf Conc (WCWD)'!A14</f>
        <v>0</v>
      </c>
      <c r="B14" s="151">
        <f>' Inf Conc (WCWD)'!B14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 Inf Conc (WCWD)'!A15</f>
        <v>0</v>
      </c>
      <c r="B15" s="151">
        <f>' Inf Conc (WCWD)'!B15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 Inf Conc (WCWD)'!A16</f>
        <v>0</v>
      </c>
      <c r="B16" s="151">
        <f>' Inf Conc (WCWD)'!B16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 Inf Conc (WCWD)'!A17</f>
        <v>0</v>
      </c>
      <c r="B17" s="151">
        <f>' Inf Conc (WCWD)'!B17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 Inf Conc (WCWD)'!A18</f>
        <v>0</v>
      </c>
      <c r="B18" s="151">
        <f>' Inf Conc (WCWD)'!B18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 (WCWD)'!A19</f>
        <v>0</v>
      </c>
      <c r="B19" s="151">
        <f>' Inf Conc (WCWD)'!B19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 Inf Conc (WCWD)'!A20</f>
        <v>0</v>
      </c>
      <c r="B20" s="151">
        <f>' Inf Conc (WCWD)'!B20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 (WCWD)'!A21</f>
        <v>0</v>
      </c>
      <c r="B21" s="151">
        <f>' Inf Conc (WCWD)'!B21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 (WCWD)'!A22</f>
        <v>0</v>
      </c>
      <c r="B22" s="151">
        <f>' Inf Conc (WCWD)'!B22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 (WCWD)'!A23</f>
        <v>0</v>
      </c>
      <c r="B23" s="151">
        <f>' Inf Conc (WCWD)'!B23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 (WCWD)'!A24</f>
        <v>0</v>
      </c>
      <c r="B24" s="151">
        <f>' Inf Conc (WCWD)'!B24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 (WCWD)'!A25</f>
        <v>0</v>
      </c>
      <c r="B25" s="151">
        <f>' Inf Conc (WCWD)'!B25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 (WCWD)'!A26</f>
        <v>0</v>
      </c>
      <c r="B26" s="151">
        <f>' Inf Conc (WCWD)'!B26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99" priority="139">
      <formula>ISTEXT(E17)</formula>
    </cfRule>
  </conditionalFormatting>
  <conditionalFormatting sqref="F17:F26">
    <cfRule type="expression" dxfId="898" priority="138">
      <formula>ISTEXT(F17)</formula>
    </cfRule>
  </conditionalFormatting>
  <conditionalFormatting sqref="G17:G26">
    <cfRule type="expression" dxfId="897" priority="137">
      <formula>ISTEXT(G17)</formula>
    </cfRule>
  </conditionalFormatting>
  <conditionalFormatting sqref="H17:H26">
    <cfRule type="expression" dxfId="896" priority="136">
      <formula>ISTEXT(H17)</formula>
    </cfRule>
  </conditionalFormatting>
  <conditionalFormatting sqref="K17:K26">
    <cfRule type="expression" dxfId="895" priority="135">
      <formula>ISTEXT(K17)</formula>
    </cfRule>
  </conditionalFormatting>
  <conditionalFormatting sqref="L17:L26">
    <cfRule type="expression" dxfId="894" priority="134">
      <formula>ISTEXT(L17)</formula>
    </cfRule>
  </conditionalFormatting>
  <conditionalFormatting sqref="M17:M26">
    <cfRule type="expression" dxfId="893" priority="133">
      <formula>ISTEXT(M17)</formula>
    </cfRule>
  </conditionalFormatting>
  <conditionalFormatting sqref="N17:N26">
    <cfRule type="expression" dxfId="892" priority="132">
      <formula>ISTEXT(N17)</formula>
    </cfRule>
  </conditionalFormatting>
  <conditionalFormatting sqref="O17:O26">
    <cfRule type="expression" dxfId="891" priority="131">
      <formula>ISTEXT(O17)</formula>
    </cfRule>
  </conditionalFormatting>
  <conditionalFormatting sqref="P17:P26">
    <cfRule type="expression" dxfId="890" priority="130">
      <formula>ISTEXT(P17)</formula>
    </cfRule>
  </conditionalFormatting>
  <conditionalFormatting sqref="Q17:Q26">
    <cfRule type="expression" dxfId="889" priority="129">
      <formula>ISTEXT(Q17)</formula>
    </cfRule>
  </conditionalFormatting>
  <conditionalFormatting sqref="R17:R26">
    <cfRule type="expression" dxfId="888" priority="128">
      <formula>ISTEXT(R17)</formula>
    </cfRule>
  </conditionalFormatting>
  <conditionalFormatting sqref="C19">
    <cfRule type="expression" dxfId="887" priority="127">
      <formula>ISTEXT(C19)</formula>
    </cfRule>
  </conditionalFormatting>
  <conditionalFormatting sqref="C18">
    <cfRule type="expression" dxfId="886" priority="141">
      <formula>ISTEXT(C18)</formula>
    </cfRule>
  </conditionalFormatting>
  <conditionalFormatting sqref="D17:D26">
    <cfRule type="expression" dxfId="885" priority="140">
      <formula>ISTEXT(D17)</formula>
    </cfRule>
  </conditionalFormatting>
  <conditionalFormatting sqref="D19">
    <cfRule type="expression" dxfId="884" priority="126">
      <formula>ISTEXT(D19)</formula>
    </cfRule>
  </conditionalFormatting>
  <conditionalFormatting sqref="E19">
    <cfRule type="expression" dxfId="883" priority="125">
      <formula>ISTEXT(E19)</formula>
    </cfRule>
  </conditionalFormatting>
  <conditionalFormatting sqref="F19">
    <cfRule type="expression" dxfId="882" priority="124">
      <formula>ISTEXT(F19)</formula>
    </cfRule>
  </conditionalFormatting>
  <conditionalFormatting sqref="G19">
    <cfRule type="expression" dxfId="881" priority="123">
      <formula>ISTEXT(G19)</formula>
    </cfRule>
  </conditionalFormatting>
  <conditionalFormatting sqref="H19">
    <cfRule type="expression" dxfId="880" priority="122">
      <formula>ISTEXT(H19)</formula>
    </cfRule>
  </conditionalFormatting>
  <conditionalFormatting sqref="K19">
    <cfRule type="expression" dxfId="879" priority="121">
      <formula>ISTEXT(K19)</formula>
    </cfRule>
  </conditionalFormatting>
  <conditionalFormatting sqref="L19">
    <cfRule type="expression" dxfId="878" priority="120">
      <formula>ISTEXT(L19)</formula>
    </cfRule>
  </conditionalFormatting>
  <conditionalFormatting sqref="M19">
    <cfRule type="expression" dxfId="877" priority="119">
      <formula>ISTEXT(M19)</formula>
    </cfRule>
  </conditionalFormatting>
  <conditionalFormatting sqref="N19">
    <cfRule type="expression" dxfId="876" priority="118">
      <formula>ISTEXT(N19)</formula>
    </cfRule>
  </conditionalFormatting>
  <conditionalFormatting sqref="O19">
    <cfRule type="expression" dxfId="875" priority="117">
      <formula>ISTEXT(O19)</formula>
    </cfRule>
  </conditionalFormatting>
  <conditionalFormatting sqref="P19">
    <cfRule type="expression" dxfId="874" priority="116">
      <formula>ISTEXT(P19)</formula>
    </cfRule>
  </conditionalFormatting>
  <conditionalFormatting sqref="Q19">
    <cfRule type="expression" dxfId="873" priority="115">
      <formula>ISTEXT(Q19)</formula>
    </cfRule>
  </conditionalFormatting>
  <conditionalFormatting sqref="R19">
    <cfRule type="expression" dxfId="872" priority="114">
      <formula>ISTEXT(R19)</formula>
    </cfRule>
  </conditionalFormatting>
  <conditionalFormatting sqref="C20">
    <cfRule type="expression" dxfId="871" priority="113">
      <formula>ISTEXT(C20)</formula>
    </cfRule>
  </conditionalFormatting>
  <conditionalFormatting sqref="D20">
    <cfRule type="expression" dxfId="870" priority="112">
      <formula>ISTEXT(D20)</formula>
    </cfRule>
  </conditionalFormatting>
  <conditionalFormatting sqref="E20">
    <cfRule type="expression" dxfId="869" priority="111">
      <formula>ISTEXT(E20)</formula>
    </cfRule>
  </conditionalFormatting>
  <conditionalFormatting sqref="F20">
    <cfRule type="expression" dxfId="868" priority="110">
      <formula>ISTEXT(F20)</formula>
    </cfRule>
  </conditionalFormatting>
  <conditionalFormatting sqref="G20">
    <cfRule type="expression" dxfId="867" priority="109">
      <formula>ISTEXT(G20)</formula>
    </cfRule>
  </conditionalFormatting>
  <conditionalFormatting sqref="H20">
    <cfRule type="expression" dxfId="866" priority="108">
      <formula>ISTEXT(H20)</formula>
    </cfRule>
  </conditionalFormatting>
  <conditionalFormatting sqref="K20">
    <cfRule type="expression" dxfId="865" priority="107">
      <formula>ISTEXT(K20)</formula>
    </cfRule>
  </conditionalFormatting>
  <conditionalFormatting sqref="L20">
    <cfRule type="expression" dxfId="864" priority="106">
      <formula>ISTEXT(L20)</formula>
    </cfRule>
  </conditionalFormatting>
  <conditionalFormatting sqref="M20">
    <cfRule type="expression" dxfId="863" priority="105">
      <formula>ISTEXT(M20)</formula>
    </cfRule>
  </conditionalFormatting>
  <conditionalFormatting sqref="N20">
    <cfRule type="expression" dxfId="862" priority="104">
      <formula>ISTEXT(N20)</formula>
    </cfRule>
  </conditionalFormatting>
  <conditionalFormatting sqref="O20">
    <cfRule type="expression" dxfId="861" priority="103">
      <formula>ISTEXT(O20)</formula>
    </cfRule>
  </conditionalFormatting>
  <conditionalFormatting sqref="P20">
    <cfRule type="expression" dxfId="860" priority="102">
      <formula>ISTEXT(P20)</formula>
    </cfRule>
  </conditionalFormatting>
  <conditionalFormatting sqref="Q20">
    <cfRule type="expression" dxfId="859" priority="101">
      <formula>ISTEXT(Q20)</formula>
    </cfRule>
  </conditionalFormatting>
  <conditionalFormatting sqref="R20">
    <cfRule type="expression" dxfId="858" priority="100">
      <formula>ISTEXT(R20)</formula>
    </cfRule>
  </conditionalFormatting>
  <conditionalFormatting sqref="C21:C26">
    <cfRule type="expression" dxfId="857" priority="99">
      <formula>ISTEXT(C21)</formula>
    </cfRule>
  </conditionalFormatting>
  <conditionalFormatting sqref="D21:D26">
    <cfRule type="expression" dxfId="856" priority="98">
      <formula>ISTEXT(D21)</formula>
    </cfRule>
  </conditionalFormatting>
  <conditionalFormatting sqref="E21:E26">
    <cfRule type="expression" dxfId="855" priority="97">
      <formula>ISTEXT(E21)</formula>
    </cfRule>
  </conditionalFormatting>
  <conditionalFormatting sqref="F21:F26">
    <cfRule type="expression" dxfId="854" priority="96">
      <formula>ISTEXT(F21)</formula>
    </cfRule>
  </conditionalFormatting>
  <conditionalFormatting sqref="G21:G26">
    <cfRule type="expression" dxfId="853" priority="95">
      <formula>ISTEXT(G21)</formula>
    </cfRule>
  </conditionalFormatting>
  <conditionalFormatting sqref="H21:H26">
    <cfRule type="expression" dxfId="852" priority="94">
      <formula>ISTEXT(H21)</formula>
    </cfRule>
  </conditionalFormatting>
  <conditionalFormatting sqref="K21:K26">
    <cfRule type="expression" dxfId="851" priority="93">
      <formula>ISTEXT(K21)</formula>
    </cfRule>
  </conditionalFormatting>
  <conditionalFormatting sqref="L21:L26">
    <cfRule type="expression" dxfId="850" priority="92">
      <formula>ISTEXT(L21)</formula>
    </cfRule>
  </conditionalFormatting>
  <conditionalFormatting sqref="M21:M26">
    <cfRule type="expression" dxfId="849" priority="91">
      <formula>ISTEXT(M21)</formula>
    </cfRule>
  </conditionalFormatting>
  <conditionalFormatting sqref="N21:N26">
    <cfRule type="expression" dxfId="848" priority="90">
      <formula>ISTEXT(N21)</formula>
    </cfRule>
  </conditionalFormatting>
  <conditionalFormatting sqref="O21:O26">
    <cfRule type="expression" dxfId="847" priority="89">
      <formula>ISTEXT(O21)</formula>
    </cfRule>
  </conditionalFormatting>
  <conditionalFormatting sqref="P21:P26">
    <cfRule type="expression" dxfId="846" priority="88">
      <formula>ISTEXT(P21)</formula>
    </cfRule>
  </conditionalFormatting>
  <conditionalFormatting sqref="Q21:Q26">
    <cfRule type="expression" dxfId="845" priority="87">
      <formula>ISTEXT(Q21)</formula>
    </cfRule>
  </conditionalFormatting>
  <conditionalFormatting sqref="R21:R26">
    <cfRule type="expression" dxfId="844" priority="86">
      <formula>ISTEXT(R21)</formula>
    </cfRule>
  </conditionalFormatting>
  <conditionalFormatting sqref="K7:K16">
    <cfRule type="expression" dxfId="843" priority="70">
      <formula>ISTEXT(K7)</formula>
    </cfRule>
  </conditionalFormatting>
  <conditionalFormatting sqref="L7:L16">
    <cfRule type="expression" dxfId="842" priority="69">
      <formula>ISTEXT(L7)</formula>
    </cfRule>
  </conditionalFormatting>
  <conditionalFormatting sqref="I17:I26">
    <cfRule type="expression" dxfId="841" priority="83">
      <formula>ISTEXT(I17)</formula>
    </cfRule>
  </conditionalFormatting>
  <conditionalFormatting sqref="J17:J26">
    <cfRule type="expression" dxfId="840" priority="82">
      <formula>ISTEXT(J17)</formula>
    </cfRule>
  </conditionalFormatting>
  <conditionalFormatting sqref="I19">
    <cfRule type="expression" dxfId="839" priority="81">
      <formula>ISTEXT(I19)</formula>
    </cfRule>
  </conditionalFormatting>
  <conditionalFormatting sqref="J19">
    <cfRule type="expression" dxfId="838" priority="80">
      <formula>ISTEXT(J19)</formula>
    </cfRule>
  </conditionalFormatting>
  <conditionalFormatting sqref="I20">
    <cfRule type="expression" dxfId="837" priority="79">
      <formula>ISTEXT(I20)</formula>
    </cfRule>
  </conditionalFormatting>
  <conditionalFormatting sqref="J20">
    <cfRule type="expression" dxfId="836" priority="78">
      <formula>ISTEXT(J20)</formula>
    </cfRule>
  </conditionalFormatting>
  <conditionalFormatting sqref="I21:I26">
    <cfRule type="expression" dxfId="835" priority="77">
      <formula>ISTEXT(I21)</formula>
    </cfRule>
  </conditionalFormatting>
  <conditionalFormatting sqref="J21:J26">
    <cfRule type="expression" dxfId="834" priority="76">
      <formula>ISTEXT(J21)</formula>
    </cfRule>
  </conditionalFormatting>
  <conditionalFormatting sqref="D7:D16">
    <cfRule type="expression" dxfId="833" priority="75">
      <formula>ISTEXT(D7)</formula>
    </cfRule>
  </conditionalFormatting>
  <conditionalFormatting sqref="E7:E16">
    <cfRule type="expression" dxfId="832" priority="74">
      <formula>ISTEXT(E7)</formula>
    </cfRule>
  </conditionalFormatting>
  <conditionalFormatting sqref="F7:F16">
    <cfRule type="expression" dxfId="831" priority="73">
      <formula>ISTEXT(F7)</formula>
    </cfRule>
  </conditionalFormatting>
  <conditionalFormatting sqref="G7:G16">
    <cfRule type="expression" dxfId="830" priority="72">
      <formula>ISTEXT(G7)</formula>
    </cfRule>
  </conditionalFormatting>
  <conditionalFormatting sqref="H7:H16">
    <cfRule type="expression" dxfId="829" priority="71">
      <formula>ISTEXT(H7)</formula>
    </cfRule>
  </conditionalFormatting>
  <conditionalFormatting sqref="M7:M16">
    <cfRule type="expression" dxfId="828" priority="68">
      <formula>ISTEXT(M7)</formula>
    </cfRule>
  </conditionalFormatting>
  <conditionalFormatting sqref="N7:N16">
    <cfRule type="expression" dxfId="827" priority="67">
      <formula>ISTEXT(N7)</formula>
    </cfRule>
  </conditionalFormatting>
  <conditionalFormatting sqref="O7:O16">
    <cfRule type="expression" dxfId="826" priority="66">
      <formula>ISTEXT(O7)</formula>
    </cfRule>
  </conditionalFormatting>
  <conditionalFormatting sqref="P7:P16">
    <cfRule type="expression" dxfId="825" priority="65">
      <formula>ISTEXT(P7)</formula>
    </cfRule>
  </conditionalFormatting>
  <conditionalFormatting sqref="Q7:Q16">
    <cfRule type="expression" dxfId="824" priority="64">
      <formula>ISTEXT(Q7)</formula>
    </cfRule>
  </conditionalFormatting>
  <conditionalFormatting sqref="R7:R16">
    <cfRule type="expression" dxfId="823" priority="63">
      <formula>ISTEXT(R7)</formula>
    </cfRule>
  </conditionalFormatting>
  <conditionalFormatting sqref="I7:I16">
    <cfRule type="expression" dxfId="822" priority="62">
      <formula>ISTEXT(I7)</formula>
    </cfRule>
  </conditionalFormatting>
  <conditionalFormatting sqref="J7:J16">
    <cfRule type="expression" dxfId="821" priority="61">
      <formula>ISTEXT(J7)</formula>
    </cfRule>
  </conditionalFormatting>
  <conditionalFormatting sqref="I17:I26">
    <cfRule type="expression" dxfId="820" priority="50">
      <formula>ISTEXT(I17)</formula>
    </cfRule>
  </conditionalFormatting>
  <conditionalFormatting sqref="J17:J26">
    <cfRule type="expression" dxfId="819" priority="49">
      <formula>ISTEXT(J17)</formula>
    </cfRule>
  </conditionalFormatting>
  <conditionalFormatting sqref="K17:K26">
    <cfRule type="expression" dxfId="818" priority="48">
      <formula>ISTEXT(K17)</formula>
    </cfRule>
  </conditionalFormatting>
  <conditionalFormatting sqref="L17:L26">
    <cfRule type="expression" dxfId="817" priority="47">
      <formula>ISTEXT(L17)</formula>
    </cfRule>
  </conditionalFormatting>
  <conditionalFormatting sqref="M17:M26">
    <cfRule type="expression" dxfId="816" priority="46">
      <formula>ISTEXT(M17)</formula>
    </cfRule>
  </conditionalFormatting>
  <conditionalFormatting sqref="N17:N26">
    <cfRule type="expression" dxfId="815" priority="45">
      <formula>ISTEXT(N17)</formula>
    </cfRule>
  </conditionalFormatting>
  <conditionalFormatting sqref="O17:O26">
    <cfRule type="expression" dxfId="814" priority="44">
      <formula>ISTEXT(O17)</formula>
    </cfRule>
  </conditionalFormatting>
  <conditionalFormatting sqref="P17:P26">
    <cfRule type="expression" dxfId="813" priority="43">
      <formula>ISTEXT(P17)</formula>
    </cfRule>
  </conditionalFormatting>
  <conditionalFormatting sqref="I19">
    <cfRule type="expression" dxfId="812" priority="42">
      <formula>ISTEXT(I19)</formula>
    </cfRule>
  </conditionalFormatting>
  <conditionalFormatting sqref="J19">
    <cfRule type="expression" dxfId="811" priority="41">
      <formula>ISTEXT(J19)</formula>
    </cfRule>
  </conditionalFormatting>
  <conditionalFormatting sqref="K19">
    <cfRule type="expression" dxfId="810" priority="40">
      <formula>ISTEXT(K19)</formula>
    </cfRule>
  </conditionalFormatting>
  <conditionalFormatting sqref="L19">
    <cfRule type="expression" dxfId="809" priority="39">
      <formula>ISTEXT(L19)</formula>
    </cfRule>
  </conditionalFormatting>
  <conditionalFormatting sqref="M19">
    <cfRule type="expression" dxfId="808" priority="38">
      <formula>ISTEXT(M19)</formula>
    </cfRule>
  </conditionalFormatting>
  <conditionalFormatting sqref="N19">
    <cfRule type="expression" dxfId="807" priority="37">
      <formula>ISTEXT(N19)</formula>
    </cfRule>
  </conditionalFormatting>
  <conditionalFormatting sqref="O19">
    <cfRule type="expression" dxfId="806" priority="36">
      <formula>ISTEXT(O19)</formula>
    </cfRule>
  </conditionalFormatting>
  <conditionalFormatting sqref="P19">
    <cfRule type="expression" dxfId="805" priority="35">
      <formula>ISTEXT(P19)</formula>
    </cfRule>
  </conditionalFormatting>
  <conditionalFormatting sqref="I20">
    <cfRule type="expression" dxfId="804" priority="34">
      <formula>ISTEXT(I20)</formula>
    </cfRule>
  </conditionalFormatting>
  <conditionalFormatting sqref="J20">
    <cfRule type="expression" dxfId="803" priority="33">
      <formula>ISTEXT(J20)</formula>
    </cfRule>
  </conditionalFormatting>
  <conditionalFormatting sqref="K20">
    <cfRule type="expression" dxfId="802" priority="32">
      <formula>ISTEXT(K20)</formula>
    </cfRule>
  </conditionalFormatting>
  <conditionalFormatting sqref="L20">
    <cfRule type="expression" dxfId="801" priority="31">
      <formula>ISTEXT(L20)</formula>
    </cfRule>
  </conditionalFormatting>
  <conditionalFormatting sqref="M20">
    <cfRule type="expression" dxfId="800" priority="30">
      <formula>ISTEXT(M20)</formula>
    </cfRule>
  </conditionalFormatting>
  <conditionalFormatting sqref="N20">
    <cfRule type="expression" dxfId="799" priority="29">
      <formula>ISTEXT(N20)</formula>
    </cfRule>
  </conditionalFormatting>
  <conditionalFormatting sqref="O20">
    <cfRule type="expression" dxfId="798" priority="28">
      <formula>ISTEXT(O20)</formula>
    </cfRule>
  </conditionalFormatting>
  <conditionalFormatting sqref="P20">
    <cfRule type="expression" dxfId="797" priority="27">
      <formula>ISTEXT(P20)</formula>
    </cfRule>
  </conditionalFormatting>
  <conditionalFormatting sqref="I21:I26">
    <cfRule type="expression" dxfId="796" priority="26">
      <formula>ISTEXT(I21)</formula>
    </cfRule>
  </conditionalFormatting>
  <conditionalFormatting sqref="J21:J26">
    <cfRule type="expression" dxfId="795" priority="25">
      <formula>ISTEXT(J21)</formula>
    </cfRule>
  </conditionalFormatting>
  <conditionalFormatting sqref="K21:K26">
    <cfRule type="expression" dxfId="794" priority="24">
      <formula>ISTEXT(K21)</formula>
    </cfRule>
  </conditionalFormatting>
  <conditionalFormatting sqref="L21:L26">
    <cfRule type="expression" dxfId="793" priority="23">
      <formula>ISTEXT(L21)</formula>
    </cfRule>
  </conditionalFormatting>
  <conditionalFormatting sqref="M21:M26">
    <cfRule type="expression" dxfId="792" priority="22">
      <formula>ISTEXT(M21)</formula>
    </cfRule>
  </conditionalFormatting>
  <conditionalFormatting sqref="N21:N26">
    <cfRule type="expression" dxfId="791" priority="21">
      <formula>ISTEXT(N21)</formula>
    </cfRule>
  </conditionalFormatting>
  <conditionalFormatting sqref="O21:O26">
    <cfRule type="expression" dxfId="790" priority="20">
      <formula>ISTEXT(O21)</formula>
    </cfRule>
  </conditionalFormatting>
  <conditionalFormatting sqref="P21:P26">
    <cfRule type="expression" dxfId="789" priority="19">
      <formula>ISTEXT(P21)</formula>
    </cfRule>
  </conditionalFormatting>
  <conditionalFormatting sqref="I7:I16">
    <cfRule type="expression" dxfId="788" priority="18">
      <formula>ISTEXT(I7)</formula>
    </cfRule>
  </conditionalFormatting>
  <conditionalFormatting sqref="J7:J16">
    <cfRule type="expression" dxfId="787" priority="17">
      <formula>ISTEXT(J7)</formula>
    </cfRule>
  </conditionalFormatting>
  <conditionalFormatting sqref="K7:K16">
    <cfRule type="expression" dxfId="786" priority="16">
      <formula>ISTEXT(K7)</formula>
    </cfRule>
  </conditionalFormatting>
  <conditionalFormatting sqref="L7:L16">
    <cfRule type="expression" dxfId="785" priority="15">
      <formula>ISTEXT(L7)</formula>
    </cfRule>
  </conditionalFormatting>
  <conditionalFormatting sqref="M7:M16">
    <cfRule type="expression" dxfId="784" priority="14">
      <formula>ISTEXT(M7)</formula>
    </cfRule>
  </conditionalFormatting>
  <conditionalFormatting sqref="N7:N16">
    <cfRule type="expression" dxfId="783" priority="13">
      <formula>ISTEXT(N7)</formula>
    </cfRule>
  </conditionalFormatting>
  <conditionalFormatting sqref="O7:O16">
    <cfRule type="expression" dxfId="782" priority="12">
      <formula>ISTEXT(O7)</formula>
    </cfRule>
  </conditionalFormatting>
  <conditionalFormatting sqref="P7:P16">
    <cfRule type="expression" dxfId="781" priority="11">
      <formula>ISTEXT(P7)</formula>
    </cfRule>
  </conditionalFormatting>
  <conditionalFormatting sqref="Q17:Q26">
    <cfRule type="expression" dxfId="780" priority="10">
      <formula>ISTEXT(Q17)</formula>
    </cfRule>
  </conditionalFormatting>
  <conditionalFormatting sqref="R17:R26">
    <cfRule type="expression" dxfId="779" priority="9">
      <formula>ISTEXT(R17)</formula>
    </cfRule>
  </conditionalFormatting>
  <conditionalFormatting sqref="Q19">
    <cfRule type="expression" dxfId="778" priority="8">
      <formula>ISTEXT(Q19)</formula>
    </cfRule>
  </conditionalFormatting>
  <conditionalFormatting sqref="R19">
    <cfRule type="expression" dxfId="777" priority="7">
      <formula>ISTEXT(R19)</formula>
    </cfRule>
  </conditionalFormatting>
  <conditionalFormatting sqref="Q20">
    <cfRule type="expression" dxfId="776" priority="6">
      <formula>ISTEXT(Q20)</formula>
    </cfRule>
  </conditionalFormatting>
  <conditionalFormatting sqref="R20">
    <cfRule type="expression" dxfId="775" priority="5">
      <formula>ISTEXT(R20)</formula>
    </cfRule>
  </conditionalFormatting>
  <conditionalFormatting sqref="Q21:Q26">
    <cfRule type="expression" dxfId="774" priority="4">
      <formula>ISTEXT(Q21)</formula>
    </cfRule>
  </conditionalFormatting>
  <conditionalFormatting sqref="R21:R26">
    <cfRule type="expression" dxfId="773" priority="3">
      <formula>ISTEXT(R21)</formula>
    </cfRule>
  </conditionalFormatting>
  <conditionalFormatting sqref="Q7:Q16">
    <cfRule type="expression" dxfId="772" priority="2">
      <formula>ISTEXT(Q7)</formula>
    </cfRule>
  </conditionalFormatting>
  <conditionalFormatting sqref="R7:R16">
    <cfRule type="expression" dxfId="771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Normal="100" workbookViewId="0">
      <selection activeCell="F17" sqref="F17"/>
    </sheetView>
  </sheetViews>
  <sheetFormatPr defaultRowHeight="15" x14ac:dyDescent="0.25"/>
  <cols>
    <col min="1" max="1" width="17" style="109" customWidth="1"/>
    <col min="2" max="2" width="10.5703125" style="109" bestFit="1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 Inf Conc (COR)'!A2</f>
        <v>West County Agency (City of Richmond)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 (COR)'!A3</f>
        <v>E. J. Shalaby/Agency Manager/(510)222-6700/eshalaby@wcwd.org  Jean McMahon/ Sr. Lab. Tech./(510)412-2001/jean.mcmahon@veoliawaterna.com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369" t="s">
        <v>4</v>
      </c>
      <c r="D5" s="370"/>
      <c r="E5" s="369" t="s">
        <v>1</v>
      </c>
      <c r="F5" s="370"/>
      <c r="G5" s="369" t="s">
        <v>2</v>
      </c>
      <c r="H5" s="370"/>
      <c r="I5" s="369" t="s">
        <v>3</v>
      </c>
      <c r="J5" s="370"/>
      <c r="K5" s="369" t="s">
        <v>8</v>
      </c>
      <c r="L5" s="370"/>
      <c r="M5" s="369" t="s">
        <v>17</v>
      </c>
      <c r="N5" s="370"/>
      <c r="O5" s="369" t="s">
        <v>9</v>
      </c>
      <c r="P5" s="370"/>
      <c r="Q5" s="369" t="s">
        <v>103</v>
      </c>
      <c r="R5" s="37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337" t="s">
        <v>216</v>
      </c>
      <c r="B7" s="336">
        <v>41165</v>
      </c>
      <c r="C7" s="331">
        <v>7.0000000000000007E-2</v>
      </c>
      <c r="D7" s="332">
        <v>0.1</v>
      </c>
      <c r="E7" s="343"/>
      <c r="F7" s="344"/>
      <c r="G7" s="331"/>
      <c r="H7" s="332"/>
      <c r="I7" s="343">
        <v>0.04</v>
      </c>
      <c r="J7" s="344">
        <v>0.1</v>
      </c>
      <c r="K7" s="331">
        <v>7.4999999999999997E-2</v>
      </c>
      <c r="L7" s="332">
        <v>0.1</v>
      </c>
      <c r="M7" s="343">
        <v>0.15</v>
      </c>
      <c r="N7" s="344">
        <v>0.2</v>
      </c>
      <c r="O7" s="327"/>
      <c r="P7" s="332">
        <v>2.5</v>
      </c>
      <c r="Q7" s="333">
        <v>0.02</v>
      </c>
      <c r="R7" s="334">
        <v>0.1</v>
      </c>
    </row>
    <row r="8" spans="1:19" x14ac:dyDescent="0.25">
      <c r="A8" s="337" t="s">
        <v>217</v>
      </c>
      <c r="B8" s="336">
        <v>41319</v>
      </c>
      <c r="C8" s="331">
        <v>7.0000000000000007E-2</v>
      </c>
      <c r="D8" s="332">
        <v>0.1</v>
      </c>
      <c r="E8" s="343">
        <v>0.02</v>
      </c>
      <c r="F8" s="344">
        <v>0.1</v>
      </c>
      <c r="G8" s="331">
        <v>2E-3</v>
      </c>
      <c r="H8" s="332">
        <v>0.03</v>
      </c>
      <c r="I8" s="343">
        <v>0.04</v>
      </c>
      <c r="J8" s="344">
        <v>0.1</v>
      </c>
      <c r="K8" s="331">
        <v>7.4999999999999997E-2</v>
      </c>
      <c r="L8" s="332">
        <v>0.1</v>
      </c>
      <c r="M8" s="343">
        <v>0.06</v>
      </c>
      <c r="N8" s="344">
        <v>0.1</v>
      </c>
      <c r="O8" s="327"/>
      <c r="P8" s="332">
        <v>2.5</v>
      </c>
      <c r="Q8" s="333"/>
      <c r="R8" s="334"/>
    </row>
    <row r="9" spans="1:19" x14ac:dyDescent="0.25">
      <c r="A9" s="152" t="str">
        <f>' Inf Conc (COR)'!A9</f>
        <v xml:space="preserve"> </v>
      </c>
      <c r="B9" s="151">
        <f>' Inf Conc (COR)'!B9</f>
        <v>0</v>
      </c>
      <c r="C9" s="141"/>
      <c r="D9" s="142"/>
      <c r="E9" s="234"/>
      <c r="F9" s="235"/>
      <c r="G9" s="141"/>
      <c r="H9" s="142"/>
      <c r="I9" s="234"/>
      <c r="J9" s="235"/>
      <c r="K9" s="141"/>
      <c r="L9" s="142"/>
      <c r="M9" s="234"/>
      <c r="N9" s="235"/>
      <c r="O9" s="68"/>
      <c r="P9" s="142"/>
      <c r="Q9" s="143"/>
      <c r="R9" s="144"/>
    </row>
    <row r="10" spans="1:19" x14ac:dyDescent="0.25">
      <c r="A10" s="152">
        <f>' Inf Conc (COR)'!A10</f>
        <v>0</v>
      </c>
      <c r="B10" s="151">
        <f>' Inf Conc (COR)'!B10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 Inf Conc (COR)'!A11</f>
        <v>0</v>
      </c>
      <c r="B11" s="151">
        <f>' Inf Conc (COR)'!B11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 Inf Conc (COR)'!A12</f>
        <v>0</v>
      </c>
      <c r="B12" s="151">
        <f>' Inf Conc (COR)'!B12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 Inf Conc (COR)'!A13</f>
        <v>0</v>
      </c>
      <c r="B13" s="151">
        <f>' Inf Conc (COR)'!B13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 Inf Conc (COR)'!A14</f>
        <v>0</v>
      </c>
      <c r="B14" s="151">
        <f>' Inf Conc (COR)'!B14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 Inf Conc (COR)'!A15</f>
        <v>0</v>
      </c>
      <c r="B15" s="151">
        <f>' Inf Conc (COR)'!B15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 Inf Conc (COR)'!A16</f>
        <v>0</v>
      </c>
      <c r="B16" s="151">
        <f>' Inf Conc (COR)'!B16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 Inf Conc (COR)'!A17</f>
        <v>0</v>
      </c>
      <c r="B17" s="151">
        <f>' Inf Conc (COR)'!B17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 Inf Conc (COR)'!A18</f>
        <v>0</v>
      </c>
      <c r="B18" s="151">
        <f>' Inf Conc (COR)'!B18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 (COR)'!A19</f>
        <v>0</v>
      </c>
      <c r="B19" s="151">
        <f>' Inf Conc (COR)'!B19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 Inf Conc (COR)'!A20</f>
        <v>0</v>
      </c>
      <c r="B20" s="151">
        <f>' Inf Conc (COR)'!B20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 (COR)'!A21</f>
        <v>0</v>
      </c>
      <c r="B21" s="151">
        <f>' Inf Conc (COR)'!B21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 (COR)'!A22</f>
        <v>0</v>
      </c>
      <c r="B22" s="151">
        <f>' Inf Conc (COR)'!B22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 (COR)'!A23</f>
        <v>0</v>
      </c>
      <c r="B23" s="151">
        <f>' Inf Conc (COR)'!B23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 (COR)'!A24</f>
        <v>0</v>
      </c>
      <c r="B24" s="151">
        <f>' Inf Conc (COR)'!B24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 (COR)'!A25</f>
        <v>0</v>
      </c>
      <c r="B25" s="151">
        <f>' Inf Conc (COR)'!B25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 (COR)'!A26</f>
        <v>0</v>
      </c>
      <c r="B26" s="151">
        <f>' Inf Conc (COR)'!B26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770" priority="127">
      <formula>ISTEXT(E17)</formula>
    </cfRule>
  </conditionalFormatting>
  <conditionalFormatting sqref="F17:F26">
    <cfRule type="expression" dxfId="769" priority="126">
      <formula>ISTEXT(F17)</formula>
    </cfRule>
  </conditionalFormatting>
  <conditionalFormatting sqref="G17:G26">
    <cfRule type="expression" dxfId="768" priority="125">
      <formula>ISTEXT(G17)</formula>
    </cfRule>
  </conditionalFormatting>
  <conditionalFormatting sqref="H17:H26">
    <cfRule type="expression" dxfId="767" priority="124">
      <formula>ISTEXT(H17)</formula>
    </cfRule>
  </conditionalFormatting>
  <conditionalFormatting sqref="K17:K26">
    <cfRule type="expression" dxfId="766" priority="123">
      <formula>ISTEXT(K17)</formula>
    </cfRule>
  </conditionalFormatting>
  <conditionalFormatting sqref="L17:L26">
    <cfRule type="expression" dxfId="765" priority="122">
      <formula>ISTEXT(L17)</formula>
    </cfRule>
  </conditionalFormatting>
  <conditionalFormatting sqref="M17:M26">
    <cfRule type="expression" dxfId="764" priority="121">
      <formula>ISTEXT(M17)</formula>
    </cfRule>
  </conditionalFormatting>
  <conditionalFormatting sqref="N17:N26">
    <cfRule type="expression" dxfId="763" priority="120">
      <formula>ISTEXT(N17)</formula>
    </cfRule>
  </conditionalFormatting>
  <conditionalFormatting sqref="O17:O26">
    <cfRule type="expression" dxfId="762" priority="119">
      <formula>ISTEXT(O17)</formula>
    </cfRule>
  </conditionalFormatting>
  <conditionalFormatting sqref="P17:P26">
    <cfRule type="expression" dxfId="761" priority="118">
      <formula>ISTEXT(P17)</formula>
    </cfRule>
  </conditionalFormatting>
  <conditionalFormatting sqref="Q17:Q26">
    <cfRule type="expression" dxfId="760" priority="117">
      <formula>ISTEXT(Q17)</formula>
    </cfRule>
  </conditionalFormatting>
  <conditionalFormatting sqref="R17:R26">
    <cfRule type="expression" dxfId="759" priority="116">
      <formula>ISTEXT(R17)</formula>
    </cfRule>
  </conditionalFormatting>
  <conditionalFormatting sqref="C19">
    <cfRule type="expression" dxfId="758" priority="115">
      <formula>ISTEXT(C19)</formula>
    </cfRule>
  </conditionalFormatting>
  <conditionalFormatting sqref="C18">
    <cfRule type="expression" dxfId="757" priority="129">
      <formula>ISTEXT(C18)</formula>
    </cfRule>
  </conditionalFormatting>
  <conditionalFormatting sqref="D17:D26">
    <cfRule type="expression" dxfId="756" priority="128">
      <formula>ISTEXT(D17)</formula>
    </cfRule>
  </conditionalFormatting>
  <conditionalFormatting sqref="D19">
    <cfRule type="expression" dxfId="755" priority="114">
      <formula>ISTEXT(D19)</formula>
    </cfRule>
  </conditionalFormatting>
  <conditionalFormatting sqref="E19">
    <cfRule type="expression" dxfId="754" priority="113">
      <formula>ISTEXT(E19)</formula>
    </cfRule>
  </conditionalFormatting>
  <conditionalFormatting sqref="F19">
    <cfRule type="expression" dxfId="753" priority="112">
      <formula>ISTEXT(F19)</formula>
    </cfRule>
  </conditionalFormatting>
  <conditionalFormatting sqref="G19">
    <cfRule type="expression" dxfId="752" priority="111">
      <formula>ISTEXT(G19)</formula>
    </cfRule>
  </conditionalFormatting>
  <conditionalFormatting sqref="H19">
    <cfRule type="expression" dxfId="751" priority="110">
      <formula>ISTEXT(H19)</formula>
    </cfRule>
  </conditionalFormatting>
  <conditionalFormatting sqref="K19">
    <cfRule type="expression" dxfId="750" priority="109">
      <formula>ISTEXT(K19)</formula>
    </cfRule>
  </conditionalFormatting>
  <conditionalFormatting sqref="L19">
    <cfRule type="expression" dxfId="749" priority="108">
      <formula>ISTEXT(L19)</formula>
    </cfRule>
  </conditionalFormatting>
  <conditionalFormatting sqref="M19">
    <cfRule type="expression" dxfId="748" priority="107">
      <formula>ISTEXT(M19)</formula>
    </cfRule>
  </conditionalFormatting>
  <conditionalFormatting sqref="N19">
    <cfRule type="expression" dxfId="747" priority="106">
      <formula>ISTEXT(N19)</formula>
    </cfRule>
  </conditionalFormatting>
  <conditionalFormatting sqref="O19">
    <cfRule type="expression" dxfId="746" priority="105">
      <formula>ISTEXT(O19)</formula>
    </cfRule>
  </conditionalFormatting>
  <conditionalFormatting sqref="P19">
    <cfRule type="expression" dxfId="745" priority="104">
      <formula>ISTEXT(P19)</formula>
    </cfRule>
  </conditionalFormatting>
  <conditionalFormatting sqref="Q19">
    <cfRule type="expression" dxfId="744" priority="103">
      <formula>ISTEXT(Q19)</formula>
    </cfRule>
  </conditionalFormatting>
  <conditionalFormatting sqref="R19">
    <cfRule type="expression" dxfId="743" priority="102">
      <formula>ISTEXT(R19)</formula>
    </cfRule>
  </conditionalFormatting>
  <conditionalFormatting sqref="C20">
    <cfRule type="expression" dxfId="742" priority="101">
      <formula>ISTEXT(C20)</formula>
    </cfRule>
  </conditionalFormatting>
  <conditionalFormatting sqref="D20">
    <cfRule type="expression" dxfId="741" priority="100">
      <formula>ISTEXT(D20)</formula>
    </cfRule>
  </conditionalFormatting>
  <conditionalFormatting sqref="E20">
    <cfRule type="expression" dxfId="740" priority="99">
      <formula>ISTEXT(E20)</formula>
    </cfRule>
  </conditionalFormatting>
  <conditionalFormatting sqref="F20">
    <cfRule type="expression" dxfId="739" priority="98">
      <formula>ISTEXT(F20)</formula>
    </cfRule>
  </conditionalFormatting>
  <conditionalFormatting sqref="G20">
    <cfRule type="expression" dxfId="738" priority="97">
      <formula>ISTEXT(G20)</formula>
    </cfRule>
  </conditionalFormatting>
  <conditionalFormatting sqref="H20">
    <cfRule type="expression" dxfId="737" priority="96">
      <formula>ISTEXT(H20)</formula>
    </cfRule>
  </conditionalFormatting>
  <conditionalFormatting sqref="K20">
    <cfRule type="expression" dxfId="736" priority="95">
      <formula>ISTEXT(K20)</formula>
    </cfRule>
  </conditionalFormatting>
  <conditionalFormatting sqref="L20">
    <cfRule type="expression" dxfId="735" priority="94">
      <formula>ISTEXT(L20)</formula>
    </cfRule>
  </conditionalFormatting>
  <conditionalFormatting sqref="M20">
    <cfRule type="expression" dxfId="734" priority="93">
      <formula>ISTEXT(M20)</formula>
    </cfRule>
  </conditionalFormatting>
  <conditionalFormatting sqref="N20">
    <cfRule type="expression" dxfId="733" priority="92">
      <formula>ISTEXT(N20)</formula>
    </cfRule>
  </conditionalFormatting>
  <conditionalFormatting sqref="O20">
    <cfRule type="expression" dxfId="732" priority="91">
      <formula>ISTEXT(O20)</formula>
    </cfRule>
  </conditionalFormatting>
  <conditionalFormatting sqref="P20">
    <cfRule type="expression" dxfId="731" priority="90">
      <formula>ISTEXT(P20)</formula>
    </cfRule>
  </conditionalFormatting>
  <conditionalFormatting sqref="Q20">
    <cfRule type="expression" dxfId="730" priority="89">
      <formula>ISTEXT(Q20)</formula>
    </cfRule>
  </conditionalFormatting>
  <conditionalFormatting sqref="R20">
    <cfRule type="expression" dxfId="729" priority="88">
      <formula>ISTEXT(R20)</formula>
    </cfRule>
  </conditionalFormatting>
  <conditionalFormatting sqref="C21:C26">
    <cfRule type="expression" dxfId="728" priority="87">
      <formula>ISTEXT(C21)</formula>
    </cfRule>
  </conditionalFormatting>
  <conditionalFormatting sqref="D21:D26">
    <cfRule type="expression" dxfId="727" priority="86">
      <formula>ISTEXT(D21)</formula>
    </cfRule>
  </conditionalFormatting>
  <conditionalFormatting sqref="E21:E26">
    <cfRule type="expression" dxfId="726" priority="85">
      <formula>ISTEXT(E21)</formula>
    </cfRule>
  </conditionalFormatting>
  <conditionalFormatting sqref="F21:F26">
    <cfRule type="expression" dxfId="725" priority="84">
      <formula>ISTEXT(F21)</formula>
    </cfRule>
  </conditionalFormatting>
  <conditionalFormatting sqref="G21:G26">
    <cfRule type="expression" dxfId="724" priority="83">
      <formula>ISTEXT(G21)</formula>
    </cfRule>
  </conditionalFormatting>
  <conditionalFormatting sqref="H21:H26">
    <cfRule type="expression" dxfId="723" priority="82">
      <formula>ISTEXT(H21)</formula>
    </cfRule>
  </conditionalFormatting>
  <conditionalFormatting sqref="K21:K26">
    <cfRule type="expression" dxfId="722" priority="81">
      <formula>ISTEXT(K21)</formula>
    </cfRule>
  </conditionalFormatting>
  <conditionalFormatting sqref="L21:L26">
    <cfRule type="expression" dxfId="721" priority="80">
      <formula>ISTEXT(L21)</formula>
    </cfRule>
  </conditionalFormatting>
  <conditionalFormatting sqref="M21:M26">
    <cfRule type="expression" dxfId="720" priority="79">
      <formula>ISTEXT(M21)</formula>
    </cfRule>
  </conditionalFormatting>
  <conditionalFormatting sqref="N21:N26">
    <cfRule type="expression" dxfId="719" priority="78">
      <formula>ISTEXT(N21)</formula>
    </cfRule>
  </conditionalFormatting>
  <conditionalFormatting sqref="O21:O26">
    <cfRule type="expression" dxfId="718" priority="77">
      <formula>ISTEXT(O21)</formula>
    </cfRule>
  </conditionalFormatting>
  <conditionalFormatting sqref="P21:P26">
    <cfRule type="expression" dxfId="717" priority="76">
      <formula>ISTEXT(P21)</formula>
    </cfRule>
  </conditionalFormatting>
  <conditionalFormatting sqref="Q21:Q26">
    <cfRule type="expression" dxfId="716" priority="75">
      <formula>ISTEXT(Q21)</formula>
    </cfRule>
  </conditionalFormatting>
  <conditionalFormatting sqref="R21:R26">
    <cfRule type="expression" dxfId="715" priority="74">
      <formula>ISTEXT(R21)</formula>
    </cfRule>
  </conditionalFormatting>
  <conditionalFormatting sqref="K7:K16">
    <cfRule type="expression" dxfId="714" priority="60">
      <formula>ISTEXT(K7)</formula>
    </cfRule>
  </conditionalFormatting>
  <conditionalFormatting sqref="L7:L16">
    <cfRule type="expression" dxfId="713" priority="59">
      <formula>ISTEXT(L7)</formula>
    </cfRule>
  </conditionalFormatting>
  <conditionalFormatting sqref="I17:I26">
    <cfRule type="expression" dxfId="712" priority="73">
      <formula>ISTEXT(I17)</formula>
    </cfRule>
  </conditionalFormatting>
  <conditionalFormatting sqref="J17:J26">
    <cfRule type="expression" dxfId="711" priority="72">
      <formula>ISTEXT(J17)</formula>
    </cfRule>
  </conditionalFormatting>
  <conditionalFormatting sqref="I19">
    <cfRule type="expression" dxfId="710" priority="71">
      <formula>ISTEXT(I19)</formula>
    </cfRule>
  </conditionalFormatting>
  <conditionalFormatting sqref="J19">
    <cfRule type="expression" dxfId="709" priority="70">
      <formula>ISTEXT(J19)</formula>
    </cfRule>
  </conditionalFormatting>
  <conditionalFormatting sqref="I20">
    <cfRule type="expression" dxfId="708" priority="69">
      <formula>ISTEXT(I20)</formula>
    </cfRule>
  </conditionalFormatting>
  <conditionalFormatting sqref="J20">
    <cfRule type="expression" dxfId="707" priority="68">
      <formula>ISTEXT(J20)</formula>
    </cfRule>
  </conditionalFormatting>
  <conditionalFormatting sqref="I21:I26">
    <cfRule type="expression" dxfId="706" priority="67">
      <formula>ISTEXT(I21)</formula>
    </cfRule>
  </conditionalFormatting>
  <conditionalFormatting sqref="J21:J26">
    <cfRule type="expression" dxfId="705" priority="66">
      <formula>ISTEXT(J21)</formula>
    </cfRule>
  </conditionalFormatting>
  <conditionalFormatting sqref="D7:D16">
    <cfRule type="expression" dxfId="704" priority="65">
      <formula>ISTEXT(D7)</formula>
    </cfRule>
  </conditionalFormatting>
  <conditionalFormatting sqref="E7:E16">
    <cfRule type="expression" dxfId="703" priority="64">
      <formula>ISTEXT(E7)</formula>
    </cfRule>
  </conditionalFormatting>
  <conditionalFormatting sqref="F7:F16">
    <cfRule type="expression" dxfId="702" priority="63">
      <formula>ISTEXT(F7)</formula>
    </cfRule>
  </conditionalFormatting>
  <conditionalFormatting sqref="G7:G16">
    <cfRule type="expression" dxfId="701" priority="62">
      <formula>ISTEXT(G7)</formula>
    </cfRule>
  </conditionalFormatting>
  <conditionalFormatting sqref="H7:H16">
    <cfRule type="expression" dxfId="700" priority="61">
      <formula>ISTEXT(H7)</formula>
    </cfRule>
  </conditionalFormatting>
  <conditionalFormatting sqref="M7:M16">
    <cfRule type="expression" dxfId="699" priority="58">
      <formula>ISTEXT(M7)</formula>
    </cfRule>
  </conditionalFormatting>
  <conditionalFormatting sqref="N7:N16">
    <cfRule type="expression" dxfId="698" priority="57">
      <formula>ISTEXT(N7)</formula>
    </cfRule>
  </conditionalFormatting>
  <conditionalFormatting sqref="O7:O16">
    <cfRule type="expression" dxfId="697" priority="56">
      <formula>ISTEXT(O7)</formula>
    </cfRule>
  </conditionalFormatting>
  <conditionalFormatting sqref="P7:P16">
    <cfRule type="expression" dxfId="696" priority="55">
      <formula>ISTEXT(P7)</formula>
    </cfRule>
  </conditionalFormatting>
  <conditionalFormatting sqref="Q7:Q16">
    <cfRule type="expression" dxfId="695" priority="54">
      <formula>ISTEXT(Q7)</formula>
    </cfRule>
  </conditionalFormatting>
  <conditionalFormatting sqref="R7:R16">
    <cfRule type="expression" dxfId="694" priority="53">
      <formula>ISTEXT(R7)</formula>
    </cfRule>
  </conditionalFormatting>
  <conditionalFormatting sqref="I7:I16">
    <cfRule type="expression" dxfId="693" priority="52">
      <formula>ISTEXT(I7)</formula>
    </cfRule>
  </conditionalFormatting>
  <conditionalFormatting sqref="J7:J16">
    <cfRule type="expression" dxfId="692" priority="51">
      <formula>ISTEXT(J7)</formula>
    </cfRule>
  </conditionalFormatting>
  <conditionalFormatting sqref="I17:I26">
    <cfRule type="expression" dxfId="691" priority="50">
      <formula>ISTEXT(I17)</formula>
    </cfRule>
  </conditionalFormatting>
  <conditionalFormatting sqref="J17:J26">
    <cfRule type="expression" dxfId="690" priority="49">
      <formula>ISTEXT(J17)</formula>
    </cfRule>
  </conditionalFormatting>
  <conditionalFormatting sqref="K17:K26">
    <cfRule type="expression" dxfId="689" priority="48">
      <formula>ISTEXT(K17)</formula>
    </cfRule>
  </conditionalFormatting>
  <conditionalFormatting sqref="L17:L26">
    <cfRule type="expression" dxfId="688" priority="47">
      <formula>ISTEXT(L17)</formula>
    </cfRule>
  </conditionalFormatting>
  <conditionalFormatting sqref="M17:M26">
    <cfRule type="expression" dxfId="687" priority="46">
      <formula>ISTEXT(M17)</formula>
    </cfRule>
  </conditionalFormatting>
  <conditionalFormatting sqref="N17:N26">
    <cfRule type="expression" dxfId="686" priority="45">
      <formula>ISTEXT(N17)</formula>
    </cfRule>
  </conditionalFormatting>
  <conditionalFormatting sqref="O17:O26">
    <cfRule type="expression" dxfId="685" priority="44">
      <formula>ISTEXT(O17)</formula>
    </cfRule>
  </conditionalFormatting>
  <conditionalFormatting sqref="P17:P26">
    <cfRule type="expression" dxfId="684" priority="43">
      <formula>ISTEXT(P17)</formula>
    </cfRule>
  </conditionalFormatting>
  <conditionalFormatting sqref="I19">
    <cfRule type="expression" dxfId="683" priority="42">
      <formula>ISTEXT(I19)</formula>
    </cfRule>
  </conditionalFormatting>
  <conditionalFormatting sqref="J19">
    <cfRule type="expression" dxfId="682" priority="41">
      <formula>ISTEXT(J19)</formula>
    </cfRule>
  </conditionalFormatting>
  <conditionalFormatting sqref="K19">
    <cfRule type="expression" dxfId="681" priority="40">
      <formula>ISTEXT(K19)</formula>
    </cfRule>
  </conditionalFormatting>
  <conditionalFormatting sqref="L19">
    <cfRule type="expression" dxfId="680" priority="39">
      <formula>ISTEXT(L19)</formula>
    </cfRule>
  </conditionalFormatting>
  <conditionalFormatting sqref="M19">
    <cfRule type="expression" dxfId="679" priority="38">
      <formula>ISTEXT(M19)</formula>
    </cfRule>
  </conditionalFormatting>
  <conditionalFormatting sqref="N19">
    <cfRule type="expression" dxfId="678" priority="37">
      <formula>ISTEXT(N19)</formula>
    </cfRule>
  </conditionalFormatting>
  <conditionalFormatting sqref="O19">
    <cfRule type="expression" dxfId="677" priority="36">
      <formula>ISTEXT(O19)</formula>
    </cfRule>
  </conditionalFormatting>
  <conditionalFormatting sqref="P19">
    <cfRule type="expression" dxfId="676" priority="35">
      <formula>ISTEXT(P19)</formula>
    </cfRule>
  </conditionalFormatting>
  <conditionalFormatting sqref="I20">
    <cfRule type="expression" dxfId="675" priority="34">
      <formula>ISTEXT(I20)</formula>
    </cfRule>
  </conditionalFormatting>
  <conditionalFormatting sqref="J20">
    <cfRule type="expression" dxfId="674" priority="33">
      <formula>ISTEXT(J20)</formula>
    </cfRule>
  </conditionalFormatting>
  <conditionalFormatting sqref="K20">
    <cfRule type="expression" dxfId="673" priority="32">
      <formula>ISTEXT(K20)</formula>
    </cfRule>
  </conditionalFormatting>
  <conditionalFormatting sqref="L20">
    <cfRule type="expression" dxfId="672" priority="31">
      <formula>ISTEXT(L20)</formula>
    </cfRule>
  </conditionalFormatting>
  <conditionalFormatting sqref="M20">
    <cfRule type="expression" dxfId="671" priority="30">
      <formula>ISTEXT(M20)</formula>
    </cfRule>
  </conditionalFormatting>
  <conditionalFormatting sqref="N20">
    <cfRule type="expression" dxfId="670" priority="29">
      <formula>ISTEXT(N20)</formula>
    </cfRule>
  </conditionalFormatting>
  <conditionalFormatting sqref="O20">
    <cfRule type="expression" dxfId="669" priority="28">
      <formula>ISTEXT(O20)</formula>
    </cfRule>
  </conditionalFormatting>
  <conditionalFormatting sqref="P20">
    <cfRule type="expression" dxfId="668" priority="27">
      <formula>ISTEXT(P20)</formula>
    </cfRule>
  </conditionalFormatting>
  <conditionalFormatting sqref="I21:I26">
    <cfRule type="expression" dxfId="667" priority="26">
      <formula>ISTEXT(I21)</formula>
    </cfRule>
  </conditionalFormatting>
  <conditionalFormatting sqref="J21:J26">
    <cfRule type="expression" dxfId="666" priority="25">
      <formula>ISTEXT(J21)</formula>
    </cfRule>
  </conditionalFormatting>
  <conditionalFormatting sqref="K21:K26">
    <cfRule type="expression" dxfId="665" priority="24">
      <formula>ISTEXT(K21)</formula>
    </cfRule>
  </conditionalFormatting>
  <conditionalFormatting sqref="L21:L26">
    <cfRule type="expression" dxfId="664" priority="23">
      <formula>ISTEXT(L21)</formula>
    </cfRule>
  </conditionalFormatting>
  <conditionalFormatting sqref="M21:M26">
    <cfRule type="expression" dxfId="663" priority="22">
      <formula>ISTEXT(M21)</formula>
    </cfRule>
  </conditionalFormatting>
  <conditionalFormatting sqref="N21:N26">
    <cfRule type="expression" dxfId="662" priority="21">
      <formula>ISTEXT(N21)</formula>
    </cfRule>
  </conditionalFormatting>
  <conditionalFormatting sqref="O21:O26">
    <cfRule type="expression" dxfId="661" priority="20">
      <formula>ISTEXT(O21)</formula>
    </cfRule>
  </conditionalFormatting>
  <conditionalFormatting sqref="P21:P26">
    <cfRule type="expression" dxfId="660" priority="19">
      <formula>ISTEXT(P21)</formula>
    </cfRule>
  </conditionalFormatting>
  <conditionalFormatting sqref="I7:I16">
    <cfRule type="expression" dxfId="659" priority="18">
      <formula>ISTEXT(I7)</formula>
    </cfRule>
  </conditionalFormatting>
  <conditionalFormatting sqref="J7:J16">
    <cfRule type="expression" dxfId="658" priority="17">
      <formula>ISTEXT(J7)</formula>
    </cfRule>
  </conditionalFormatting>
  <conditionalFormatting sqref="K7:K16">
    <cfRule type="expression" dxfId="657" priority="16">
      <formula>ISTEXT(K7)</formula>
    </cfRule>
  </conditionalFormatting>
  <conditionalFormatting sqref="L7:L16">
    <cfRule type="expression" dxfId="656" priority="15">
      <formula>ISTEXT(L7)</formula>
    </cfRule>
  </conditionalFormatting>
  <conditionalFormatting sqref="M7:M16">
    <cfRule type="expression" dxfId="655" priority="14">
      <formula>ISTEXT(M7)</formula>
    </cfRule>
  </conditionalFormatting>
  <conditionalFormatting sqref="N7:N16">
    <cfRule type="expression" dxfId="654" priority="13">
      <formula>ISTEXT(N7)</formula>
    </cfRule>
  </conditionalFormatting>
  <conditionalFormatting sqref="O7:O16">
    <cfRule type="expression" dxfId="653" priority="12">
      <formula>ISTEXT(O7)</formula>
    </cfRule>
  </conditionalFormatting>
  <conditionalFormatting sqref="P7:P16">
    <cfRule type="expression" dxfId="652" priority="11">
      <formula>ISTEXT(P7)</formula>
    </cfRule>
  </conditionalFormatting>
  <conditionalFormatting sqref="Q17:Q26">
    <cfRule type="expression" dxfId="651" priority="10">
      <formula>ISTEXT(Q17)</formula>
    </cfRule>
  </conditionalFormatting>
  <conditionalFormatting sqref="R17:R26">
    <cfRule type="expression" dxfId="650" priority="9">
      <formula>ISTEXT(R17)</formula>
    </cfRule>
  </conditionalFormatting>
  <conditionalFormatting sqref="Q19">
    <cfRule type="expression" dxfId="649" priority="8">
      <formula>ISTEXT(Q19)</formula>
    </cfRule>
  </conditionalFormatting>
  <conditionalFormatting sqref="R19">
    <cfRule type="expression" dxfId="648" priority="7">
      <formula>ISTEXT(R19)</formula>
    </cfRule>
  </conditionalFormatting>
  <conditionalFormatting sqref="Q20">
    <cfRule type="expression" dxfId="647" priority="6">
      <formula>ISTEXT(Q20)</formula>
    </cfRule>
  </conditionalFormatting>
  <conditionalFormatting sqref="R20">
    <cfRule type="expression" dxfId="646" priority="5">
      <formula>ISTEXT(R20)</formula>
    </cfRule>
  </conditionalFormatting>
  <conditionalFormatting sqref="Q21:Q26">
    <cfRule type="expression" dxfId="645" priority="4">
      <formula>ISTEXT(Q21)</formula>
    </cfRule>
  </conditionalFormatting>
  <conditionalFormatting sqref="R21:R26">
    <cfRule type="expression" dxfId="644" priority="3">
      <formula>ISTEXT(R21)</formula>
    </cfRule>
  </conditionalFormatting>
  <conditionalFormatting sqref="Q7:Q16">
    <cfRule type="expression" dxfId="643" priority="2">
      <formula>ISTEXT(Q7)</formula>
    </cfRule>
  </conditionalFormatting>
  <conditionalFormatting sqref="R7:R16">
    <cfRule type="expression" dxfId="642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B1" zoomScaleNormal="100" workbookViewId="0">
      <selection activeCell="M7" sqref="M7:M8"/>
    </sheetView>
  </sheetViews>
  <sheetFormatPr defaultRowHeight="15" x14ac:dyDescent="0.25"/>
  <cols>
    <col min="1" max="1" width="17" style="109" customWidth="1"/>
    <col min="2" max="2" width="13" style="109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 Inf Conc (Flow Wt. Avg.)'!A2</f>
        <v>West County Agency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'[1] Inf Conc (Flow Wt. Avg.)'!A3</f>
        <v>Contact person name, title, phone number, email address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369" t="s">
        <v>4</v>
      </c>
      <c r="D5" s="370"/>
      <c r="E5" s="369" t="s">
        <v>1</v>
      </c>
      <c r="F5" s="370"/>
      <c r="G5" s="369" t="s">
        <v>2</v>
      </c>
      <c r="H5" s="370"/>
      <c r="I5" s="369" t="s">
        <v>3</v>
      </c>
      <c r="J5" s="370"/>
      <c r="K5" s="369" t="s">
        <v>8</v>
      </c>
      <c r="L5" s="370"/>
      <c r="M5" s="369" t="s">
        <v>17</v>
      </c>
      <c r="N5" s="370"/>
      <c r="O5" s="369" t="s">
        <v>9</v>
      </c>
      <c r="P5" s="370"/>
      <c r="Q5" s="369" t="s">
        <v>103</v>
      </c>
      <c r="R5" s="37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 Inf Conc (Flow Wt. Avg.)'!A7</f>
        <v>2012 Dry</v>
      </c>
      <c r="B7" s="151" t="str">
        <f>' Inf Conc (Flow Wt. Avg.)'!B7</f>
        <v>May 1-Oct 31, 2012</v>
      </c>
      <c r="C7" s="141"/>
      <c r="D7" s="142"/>
      <c r="E7" s="234"/>
      <c r="F7" s="235"/>
      <c r="G7" s="141"/>
      <c r="H7" s="142"/>
      <c r="I7" s="234"/>
      <c r="J7" s="235"/>
      <c r="K7" s="141"/>
      <c r="L7" s="142"/>
      <c r="M7" s="234"/>
      <c r="N7" s="235"/>
      <c r="O7" s="68"/>
      <c r="P7" s="142"/>
      <c r="Q7" s="143"/>
      <c r="R7" s="144"/>
    </row>
    <row r="8" spans="1:19" x14ac:dyDescent="0.25">
      <c r="A8" s="152" t="str">
        <f>' Inf Conc (Flow Wt. Avg.)'!A8</f>
        <v>Wet 2012-13</v>
      </c>
      <c r="B8" s="151">
        <f>' Inf Conc (Flow Wt. Avg.)'!B8</f>
        <v>41319</v>
      </c>
      <c r="C8" s="141"/>
      <c r="D8" s="142"/>
      <c r="E8" s="234"/>
      <c r="F8" s="235"/>
      <c r="G8" s="141"/>
      <c r="H8" s="142"/>
      <c r="I8" s="234"/>
      <c r="J8" s="235"/>
      <c r="K8" s="141"/>
      <c r="L8" s="142"/>
      <c r="M8" s="234"/>
      <c r="N8" s="235"/>
      <c r="O8" s="68"/>
      <c r="P8" s="142"/>
      <c r="Q8" s="143"/>
      <c r="R8" s="144"/>
    </row>
    <row r="9" spans="1:19" x14ac:dyDescent="0.25">
      <c r="A9" s="152">
        <f>' Inf Conc (Flow Wt. Avg.)'!A9</f>
        <v>0</v>
      </c>
      <c r="B9" s="151">
        <f>' Inf Conc (Flow Wt. Avg.)'!B9</f>
        <v>0</v>
      </c>
      <c r="C9" s="141"/>
      <c r="D9" s="142"/>
      <c r="E9" s="234"/>
      <c r="F9" s="235"/>
      <c r="G9" s="141"/>
      <c r="H9" s="142"/>
      <c r="I9" s="234"/>
      <c r="J9" s="235"/>
      <c r="K9" s="141"/>
      <c r="L9" s="142"/>
      <c r="M9" s="234"/>
      <c r="N9" s="235"/>
      <c r="O9" s="68"/>
      <c r="P9" s="142"/>
      <c r="Q9" s="143"/>
      <c r="R9" s="144"/>
    </row>
    <row r="10" spans="1:19" x14ac:dyDescent="0.25">
      <c r="A10" s="152">
        <f>' Inf Conc (Flow Wt. Avg.)'!A10</f>
        <v>0</v>
      </c>
      <c r="B10" s="151">
        <f>' Inf Conc (Flow Wt. Avg.)'!B10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 Inf Conc (Flow Wt. Avg.)'!A11</f>
        <v>0</v>
      </c>
      <c r="B11" s="151">
        <f>' Inf Conc (Flow Wt. Avg.)'!B11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 Inf Conc (Flow Wt. Avg.)'!A12</f>
        <v>0</v>
      </c>
      <c r="B12" s="151">
        <f>' Inf Conc (Flow Wt. Avg.)'!B12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 Inf Conc (Flow Wt. Avg.)'!A13</f>
        <v>0</v>
      </c>
      <c r="B13" s="151">
        <f>' Inf Conc (Flow Wt. Avg.)'!B13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 Inf Conc (Flow Wt. Avg.)'!A14</f>
        <v>0</v>
      </c>
      <c r="B14" s="151">
        <f>' Inf Conc (Flow Wt. Avg.)'!B14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 Inf Conc (Flow Wt. Avg.)'!A15</f>
        <v>0</v>
      </c>
      <c r="B15" s="151">
        <f>' Inf Conc (Flow Wt. Avg.)'!B15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 Inf Conc (Flow Wt. Avg.)'!A16</f>
        <v>0</v>
      </c>
      <c r="B16" s="151">
        <f>' Inf Conc (Flow Wt. Avg.)'!B16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 Inf Conc (Flow Wt. Avg.)'!A17</f>
        <v>0</v>
      </c>
      <c r="B17" s="151">
        <f>' Inf Conc (Flow Wt. Avg.)'!B17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 Inf Conc (Flow Wt. Avg.)'!A18</f>
        <v>0</v>
      </c>
      <c r="B18" s="151">
        <f>' Inf Conc (Flow Wt. Avg.)'!B18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 (Flow Wt. Avg.)'!A19</f>
        <v>0</v>
      </c>
      <c r="B19" s="151">
        <f>' Inf Conc (Flow Wt. Avg.)'!B19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 Inf Conc (Flow Wt. Avg.)'!A20</f>
        <v>0</v>
      </c>
      <c r="B20" s="151">
        <f>' Inf Conc (Flow Wt. Avg.)'!B20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 (Flow Wt. Avg.)'!A21</f>
        <v>0</v>
      </c>
      <c r="B21" s="151">
        <f>' Inf Conc (Flow Wt. Avg.)'!B21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 (Flow Wt. Avg.)'!A22</f>
        <v>0</v>
      </c>
      <c r="B22" s="151">
        <f>' Inf Conc (Flow Wt. Avg.)'!B22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 (Flow Wt. Avg.)'!A23</f>
        <v>0</v>
      </c>
      <c r="B23" s="151">
        <f>' Inf Conc (Flow Wt. Avg.)'!B23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 (Flow Wt. Avg.)'!A24</f>
        <v>0</v>
      </c>
      <c r="B24" s="151">
        <f>' Inf Conc (Flow Wt. Avg.)'!B24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 (Flow Wt. Avg.)'!A25</f>
        <v>0</v>
      </c>
      <c r="B25" s="151">
        <f>' Inf Conc (Flow Wt. Avg.)'!B25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 (Flow Wt. Avg.)'!A26</f>
        <v>0</v>
      </c>
      <c r="B26" s="151">
        <f>' Inf Conc (Flow Wt. Avg.)'!B26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41" priority="127">
      <formula>ISTEXT(E17)</formula>
    </cfRule>
  </conditionalFormatting>
  <conditionalFormatting sqref="F17:F26">
    <cfRule type="expression" dxfId="640" priority="126">
      <formula>ISTEXT(F17)</formula>
    </cfRule>
  </conditionalFormatting>
  <conditionalFormatting sqref="G17:G26">
    <cfRule type="expression" dxfId="639" priority="125">
      <formula>ISTEXT(G17)</formula>
    </cfRule>
  </conditionalFormatting>
  <conditionalFormatting sqref="H17:H26">
    <cfRule type="expression" dxfId="638" priority="124">
      <formula>ISTEXT(H17)</formula>
    </cfRule>
  </conditionalFormatting>
  <conditionalFormatting sqref="K17:K26">
    <cfRule type="expression" dxfId="637" priority="123">
      <formula>ISTEXT(K17)</formula>
    </cfRule>
  </conditionalFormatting>
  <conditionalFormatting sqref="L17:L26">
    <cfRule type="expression" dxfId="636" priority="122">
      <formula>ISTEXT(L17)</formula>
    </cfRule>
  </conditionalFormatting>
  <conditionalFormatting sqref="M17:M26">
    <cfRule type="expression" dxfId="635" priority="121">
      <formula>ISTEXT(M17)</formula>
    </cfRule>
  </conditionalFormatting>
  <conditionalFormatting sqref="N17:N26">
    <cfRule type="expression" dxfId="634" priority="120">
      <formula>ISTEXT(N17)</formula>
    </cfRule>
  </conditionalFormatting>
  <conditionalFormatting sqref="O17:O26">
    <cfRule type="expression" dxfId="633" priority="119">
      <formula>ISTEXT(O17)</formula>
    </cfRule>
  </conditionalFormatting>
  <conditionalFormatting sqref="P17:P26">
    <cfRule type="expression" dxfId="632" priority="118">
      <formula>ISTEXT(P17)</formula>
    </cfRule>
  </conditionalFormatting>
  <conditionalFormatting sqref="Q17:Q26">
    <cfRule type="expression" dxfId="631" priority="117">
      <formula>ISTEXT(Q17)</formula>
    </cfRule>
  </conditionalFormatting>
  <conditionalFormatting sqref="R17:R26">
    <cfRule type="expression" dxfId="630" priority="116">
      <formula>ISTEXT(R17)</formula>
    </cfRule>
  </conditionalFormatting>
  <conditionalFormatting sqref="C19">
    <cfRule type="expression" dxfId="629" priority="115">
      <formula>ISTEXT(C19)</formula>
    </cfRule>
  </conditionalFormatting>
  <conditionalFormatting sqref="C18">
    <cfRule type="expression" dxfId="628" priority="129">
      <formula>ISTEXT(C18)</formula>
    </cfRule>
  </conditionalFormatting>
  <conditionalFormatting sqref="D17:D26">
    <cfRule type="expression" dxfId="627" priority="128">
      <formula>ISTEXT(D17)</formula>
    </cfRule>
  </conditionalFormatting>
  <conditionalFormatting sqref="D19">
    <cfRule type="expression" dxfId="626" priority="114">
      <formula>ISTEXT(D19)</formula>
    </cfRule>
  </conditionalFormatting>
  <conditionalFormatting sqref="E19">
    <cfRule type="expression" dxfId="625" priority="113">
      <formula>ISTEXT(E19)</formula>
    </cfRule>
  </conditionalFormatting>
  <conditionalFormatting sqref="F19">
    <cfRule type="expression" dxfId="624" priority="112">
      <formula>ISTEXT(F19)</formula>
    </cfRule>
  </conditionalFormatting>
  <conditionalFormatting sqref="G19">
    <cfRule type="expression" dxfId="623" priority="111">
      <formula>ISTEXT(G19)</formula>
    </cfRule>
  </conditionalFormatting>
  <conditionalFormatting sqref="H19">
    <cfRule type="expression" dxfId="622" priority="110">
      <formula>ISTEXT(H19)</formula>
    </cfRule>
  </conditionalFormatting>
  <conditionalFormatting sqref="K19">
    <cfRule type="expression" dxfId="621" priority="109">
      <formula>ISTEXT(K19)</formula>
    </cfRule>
  </conditionalFormatting>
  <conditionalFormatting sqref="L19">
    <cfRule type="expression" dxfId="620" priority="108">
      <formula>ISTEXT(L19)</formula>
    </cfRule>
  </conditionalFormatting>
  <conditionalFormatting sqref="M19">
    <cfRule type="expression" dxfId="619" priority="107">
      <formula>ISTEXT(M19)</formula>
    </cfRule>
  </conditionalFormatting>
  <conditionalFormatting sqref="N19">
    <cfRule type="expression" dxfId="618" priority="106">
      <formula>ISTEXT(N19)</formula>
    </cfRule>
  </conditionalFormatting>
  <conditionalFormatting sqref="O19">
    <cfRule type="expression" dxfId="617" priority="105">
      <formula>ISTEXT(O19)</formula>
    </cfRule>
  </conditionalFormatting>
  <conditionalFormatting sqref="P19">
    <cfRule type="expression" dxfId="616" priority="104">
      <formula>ISTEXT(P19)</formula>
    </cfRule>
  </conditionalFormatting>
  <conditionalFormatting sqref="Q19">
    <cfRule type="expression" dxfId="615" priority="103">
      <formula>ISTEXT(Q19)</formula>
    </cfRule>
  </conditionalFormatting>
  <conditionalFormatting sqref="R19">
    <cfRule type="expression" dxfId="614" priority="102">
      <formula>ISTEXT(R19)</formula>
    </cfRule>
  </conditionalFormatting>
  <conditionalFormatting sqref="C20">
    <cfRule type="expression" dxfId="613" priority="101">
      <formula>ISTEXT(C20)</formula>
    </cfRule>
  </conditionalFormatting>
  <conditionalFormatting sqref="D20">
    <cfRule type="expression" dxfId="612" priority="100">
      <formula>ISTEXT(D20)</formula>
    </cfRule>
  </conditionalFormatting>
  <conditionalFormatting sqref="E20">
    <cfRule type="expression" dxfId="611" priority="99">
      <formula>ISTEXT(E20)</formula>
    </cfRule>
  </conditionalFormatting>
  <conditionalFormatting sqref="F20">
    <cfRule type="expression" dxfId="610" priority="98">
      <formula>ISTEXT(F20)</formula>
    </cfRule>
  </conditionalFormatting>
  <conditionalFormatting sqref="G20">
    <cfRule type="expression" dxfId="609" priority="97">
      <formula>ISTEXT(G20)</formula>
    </cfRule>
  </conditionalFormatting>
  <conditionalFormatting sqref="H20">
    <cfRule type="expression" dxfId="608" priority="96">
      <formula>ISTEXT(H20)</formula>
    </cfRule>
  </conditionalFormatting>
  <conditionalFormatting sqref="K20">
    <cfRule type="expression" dxfId="607" priority="95">
      <formula>ISTEXT(K20)</formula>
    </cfRule>
  </conditionalFormatting>
  <conditionalFormatting sqref="L20">
    <cfRule type="expression" dxfId="606" priority="94">
      <formula>ISTEXT(L20)</formula>
    </cfRule>
  </conditionalFormatting>
  <conditionalFormatting sqref="M20">
    <cfRule type="expression" dxfId="605" priority="93">
      <formula>ISTEXT(M20)</formula>
    </cfRule>
  </conditionalFormatting>
  <conditionalFormatting sqref="N20">
    <cfRule type="expression" dxfId="604" priority="92">
      <formula>ISTEXT(N20)</formula>
    </cfRule>
  </conditionalFormatting>
  <conditionalFormatting sqref="O20">
    <cfRule type="expression" dxfId="603" priority="91">
      <formula>ISTEXT(O20)</formula>
    </cfRule>
  </conditionalFormatting>
  <conditionalFormatting sqref="P20">
    <cfRule type="expression" dxfId="602" priority="90">
      <formula>ISTEXT(P20)</formula>
    </cfRule>
  </conditionalFormatting>
  <conditionalFormatting sqref="Q20">
    <cfRule type="expression" dxfId="601" priority="89">
      <formula>ISTEXT(Q20)</formula>
    </cfRule>
  </conditionalFormatting>
  <conditionalFormatting sqref="R20">
    <cfRule type="expression" dxfId="600" priority="88">
      <formula>ISTEXT(R20)</formula>
    </cfRule>
  </conditionalFormatting>
  <conditionalFormatting sqref="C21:C26">
    <cfRule type="expression" dxfId="599" priority="87">
      <formula>ISTEXT(C21)</formula>
    </cfRule>
  </conditionalFormatting>
  <conditionalFormatting sqref="D21:D26">
    <cfRule type="expression" dxfId="598" priority="86">
      <formula>ISTEXT(D21)</formula>
    </cfRule>
  </conditionalFormatting>
  <conditionalFormatting sqref="E21:E26">
    <cfRule type="expression" dxfId="597" priority="85">
      <formula>ISTEXT(E21)</formula>
    </cfRule>
  </conditionalFormatting>
  <conditionalFormatting sqref="F21:F26">
    <cfRule type="expression" dxfId="596" priority="84">
      <formula>ISTEXT(F21)</formula>
    </cfRule>
  </conditionalFormatting>
  <conditionalFormatting sqref="G21:G26">
    <cfRule type="expression" dxfId="595" priority="83">
      <formula>ISTEXT(G21)</formula>
    </cfRule>
  </conditionalFormatting>
  <conditionalFormatting sqref="H21:H26">
    <cfRule type="expression" dxfId="594" priority="82">
      <formula>ISTEXT(H21)</formula>
    </cfRule>
  </conditionalFormatting>
  <conditionalFormatting sqref="K21:K26">
    <cfRule type="expression" dxfId="593" priority="81">
      <formula>ISTEXT(K21)</formula>
    </cfRule>
  </conditionalFormatting>
  <conditionalFormatting sqref="L21:L26">
    <cfRule type="expression" dxfId="592" priority="80">
      <formula>ISTEXT(L21)</formula>
    </cfRule>
  </conditionalFormatting>
  <conditionalFormatting sqref="M21:M26">
    <cfRule type="expression" dxfId="591" priority="79">
      <formula>ISTEXT(M21)</formula>
    </cfRule>
  </conditionalFormatting>
  <conditionalFormatting sqref="N21:N26">
    <cfRule type="expression" dxfId="590" priority="78">
      <formula>ISTEXT(N21)</formula>
    </cfRule>
  </conditionalFormatting>
  <conditionalFormatting sqref="O21:O26">
    <cfRule type="expression" dxfId="589" priority="77">
      <formula>ISTEXT(O21)</formula>
    </cfRule>
  </conditionalFormatting>
  <conditionalFormatting sqref="P21:P26">
    <cfRule type="expression" dxfId="588" priority="76">
      <formula>ISTEXT(P21)</formula>
    </cfRule>
  </conditionalFormatting>
  <conditionalFormatting sqref="Q21:Q26">
    <cfRule type="expression" dxfId="587" priority="75">
      <formula>ISTEXT(Q21)</formula>
    </cfRule>
  </conditionalFormatting>
  <conditionalFormatting sqref="R21:R26">
    <cfRule type="expression" dxfId="586" priority="74">
      <formula>ISTEXT(R21)</formula>
    </cfRule>
  </conditionalFormatting>
  <conditionalFormatting sqref="K7:K16">
    <cfRule type="expression" dxfId="585" priority="60">
      <formula>ISTEXT(K7)</formula>
    </cfRule>
  </conditionalFormatting>
  <conditionalFormatting sqref="L7:L16">
    <cfRule type="expression" dxfId="584" priority="59">
      <formula>ISTEXT(L7)</formula>
    </cfRule>
  </conditionalFormatting>
  <conditionalFormatting sqref="I17:I26">
    <cfRule type="expression" dxfId="583" priority="73">
      <formula>ISTEXT(I17)</formula>
    </cfRule>
  </conditionalFormatting>
  <conditionalFormatting sqref="J17:J26">
    <cfRule type="expression" dxfId="582" priority="72">
      <formula>ISTEXT(J17)</formula>
    </cfRule>
  </conditionalFormatting>
  <conditionalFormatting sqref="I19">
    <cfRule type="expression" dxfId="581" priority="71">
      <formula>ISTEXT(I19)</formula>
    </cfRule>
  </conditionalFormatting>
  <conditionalFormatting sqref="J19">
    <cfRule type="expression" dxfId="580" priority="70">
      <formula>ISTEXT(J19)</formula>
    </cfRule>
  </conditionalFormatting>
  <conditionalFormatting sqref="I20">
    <cfRule type="expression" dxfId="579" priority="69">
      <formula>ISTEXT(I20)</formula>
    </cfRule>
  </conditionalFormatting>
  <conditionalFormatting sqref="J20">
    <cfRule type="expression" dxfId="578" priority="68">
      <formula>ISTEXT(J20)</formula>
    </cfRule>
  </conditionalFormatting>
  <conditionalFormatting sqref="I21:I26">
    <cfRule type="expression" dxfId="577" priority="67">
      <formula>ISTEXT(I21)</formula>
    </cfRule>
  </conditionalFormatting>
  <conditionalFormatting sqref="J21:J26">
    <cfRule type="expression" dxfId="576" priority="66">
      <formula>ISTEXT(J21)</formula>
    </cfRule>
  </conditionalFormatting>
  <conditionalFormatting sqref="D7:D16">
    <cfRule type="expression" dxfId="575" priority="65">
      <formula>ISTEXT(D7)</formula>
    </cfRule>
  </conditionalFormatting>
  <conditionalFormatting sqref="E7:E16">
    <cfRule type="expression" dxfId="574" priority="64">
      <formula>ISTEXT(E7)</formula>
    </cfRule>
  </conditionalFormatting>
  <conditionalFormatting sqref="F7:F16">
    <cfRule type="expression" dxfId="573" priority="63">
      <formula>ISTEXT(F7)</formula>
    </cfRule>
  </conditionalFormatting>
  <conditionalFormatting sqref="G7:G16">
    <cfRule type="expression" dxfId="572" priority="62">
      <formula>ISTEXT(G7)</formula>
    </cfRule>
  </conditionalFormatting>
  <conditionalFormatting sqref="H7:H16">
    <cfRule type="expression" dxfId="571" priority="61">
      <formula>ISTEXT(H7)</formula>
    </cfRule>
  </conditionalFormatting>
  <conditionalFormatting sqref="M7:M16">
    <cfRule type="expression" dxfId="570" priority="58">
      <formula>ISTEXT(M7)</formula>
    </cfRule>
  </conditionalFormatting>
  <conditionalFormatting sqref="N7:N16">
    <cfRule type="expression" dxfId="569" priority="57">
      <formula>ISTEXT(N7)</formula>
    </cfRule>
  </conditionalFormatting>
  <conditionalFormatting sqref="O7:O16">
    <cfRule type="expression" dxfId="568" priority="56">
      <formula>ISTEXT(O7)</formula>
    </cfRule>
  </conditionalFormatting>
  <conditionalFormatting sqref="P7:P16">
    <cfRule type="expression" dxfId="567" priority="55">
      <formula>ISTEXT(P7)</formula>
    </cfRule>
  </conditionalFormatting>
  <conditionalFormatting sqref="Q7:Q16">
    <cfRule type="expression" dxfId="566" priority="54">
      <formula>ISTEXT(Q7)</formula>
    </cfRule>
  </conditionalFormatting>
  <conditionalFormatting sqref="R7:R16">
    <cfRule type="expression" dxfId="565" priority="53">
      <formula>ISTEXT(R7)</formula>
    </cfRule>
  </conditionalFormatting>
  <conditionalFormatting sqref="I7:I16">
    <cfRule type="expression" dxfId="564" priority="52">
      <formula>ISTEXT(I7)</formula>
    </cfRule>
  </conditionalFormatting>
  <conditionalFormatting sqref="J7:J16">
    <cfRule type="expression" dxfId="563" priority="51">
      <formula>ISTEXT(J7)</formula>
    </cfRule>
  </conditionalFormatting>
  <conditionalFormatting sqref="I17:I26">
    <cfRule type="expression" dxfId="562" priority="50">
      <formula>ISTEXT(I17)</formula>
    </cfRule>
  </conditionalFormatting>
  <conditionalFormatting sqref="J17:J26">
    <cfRule type="expression" dxfId="561" priority="49">
      <formula>ISTEXT(J17)</formula>
    </cfRule>
  </conditionalFormatting>
  <conditionalFormatting sqref="K17:K26">
    <cfRule type="expression" dxfId="560" priority="48">
      <formula>ISTEXT(K17)</formula>
    </cfRule>
  </conditionalFormatting>
  <conditionalFormatting sqref="L17:L26">
    <cfRule type="expression" dxfId="559" priority="47">
      <formula>ISTEXT(L17)</formula>
    </cfRule>
  </conditionalFormatting>
  <conditionalFormatting sqref="M17:M26">
    <cfRule type="expression" dxfId="558" priority="46">
      <formula>ISTEXT(M17)</formula>
    </cfRule>
  </conditionalFormatting>
  <conditionalFormatting sqref="N17:N26">
    <cfRule type="expression" dxfId="557" priority="45">
      <formula>ISTEXT(N17)</formula>
    </cfRule>
  </conditionalFormatting>
  <conditionalFormatting sqref="O17:O26">
    <cfRule type="expression" dxfId="556" priority="44">
      <formula>ISTEXT(O17)</formula>
    </cfRule>
  </conditionalFormatting>
  <conditionalFormatting sqref="P17:P26">
    <cfRule type="expression" dxfId="555" priority="43">
      <formula>ISTEXT(P17)</formula>
    </cfRule>
  </conditionalFormatting>
  <conditionalFormatting sqref="I19">
    <cfRule type="expression" dxfId="554" priority="42">
      <formula>ISTEXT(I19)</formula>
    </cfRule>
  </conditionalFormatting>
  <conditionalFormatting sqref="J19">
    <cfRule type="expression" dxfId="553" priority="41">
      <formula>ISTEXT(J19)</formula>
    </cfRule>
  </conditionalFormatting>
  <conditionalFormatting sqref="K19">
    <cfRule type="expression" dxfId="552" priority="40">
      <formula>ISTEXT(K19)</formula>
    </cfRule>
  </conditionalFormatting>
  <conditionalFormatting sqref="L19">
    <cfRule type="expression" dxfId="551" priority="39">
      <formula>ISTEXT(L19)</formula>
    </cfRule>
  </conditionalFormatting>
  <conditionalFormatting sqref="M19">
    <cfRule type="expression" dxfId="550" priority="38">
      <formula>ISTEXT(M19)</formula>
    </cfRule>
  </conditionalFormatting>
  <conditionalFormatting sqref="N19">
    <cfRule type="expression" dxfId="549" priority="37">
      <formula>ISTEXT(N19)</formula>
    </cfRule>
  </conditionalFormatting>
  <conditionalFormatting sqref="O19">
    <cfRule type="expression" dxfId="548" priority="36">
      <formula>ISTEXT(O19)</formula>
    </cfRule>
  </conditionalFormatting>
  <conditionalFormatting sqref="P19">
    <cfRule type="expression" dxfId="547" priority="35">
      <formula>ISTEXT(P19)</formula>
    </cfRule>
  </conditionalFormatting>
  <conditionalFormatting sqref="I20">
    <cfRule type="expression" dxfId="546" priority="34">
      <formula>ISTEXT(I20)</formula>
    </cfRule>
  </conditionalFormatting>
  <conditionalFormatting sqref="J20">
    <cfRule type="expression" dxfId="545" priority="33">
      <formula>ISTEXT(J20)</formula>
    </cfRule>
  </conditionalFormatting>
  <conditionalFormatting sqref="K20">
    <cfRule type="expression" dxfId="544" priority="32">
      <formula>ISTEXT(K20)</formula>
    </cfRule>
  </conditionalFormatting>
  <conditionalFormatting sqref="L20">
    <cfRule type="expression" dxfId="543" priority="31">
      <formula>ISTEXT(L20)</formula>
    </cfRule>
  </conditionalFormatting>
  <conditionalFormatting sqref="M20">
    <cfRule type="expression" dxfId="542" priority="30">
      <formula>ISTEXT(M20)</formula>
    </cfRule>
  </conditionalFormatting>
  <conditionalFormatting sqref="N20">
    <cfRule type="expression" dxfId="541" priority="29">
      <formula>ISTEXT(N20)</formula>
    </cfRule>
  </conditionalFormatting>
  <conditionalFormatting sqref="O20">
    <cfRule type="expression" dxfId="540" priority="28">
      <formula>ISTEXT(O20)</formula>
    </cfRule>
  </conditionalFormatting>
  <conditionalFormatting sqref="P20">
    <cfRule type="expression" dxfId="539" priority="27">
      <formula>ISTEXT(P20)</formula>
    </cfRule>
  </conditionalFormatting>
  <conditionalFormatting sqref="I21:I26">
    <cfRule type="expression" dxfId="538" priority="26">
      <formula>ISTEXT(I21)</formula>
    </cfRule>
  </conditionalFormatting>
  <conditionalFormatting sqref="J21:J26">
    <cfRule type="expression" dxfId="537" priority="25">
      <formula>ISTEXT(J21)</formula>
    </cfRule>
  </conditionalFormatting>
  <conditionalFormatting sqref="K21:K26">
    <cfRule type="expression" dxfId="536" priority="24">
      <formula>ISTEXT(K21)</formula>
    </cfRule>
  </conditionalFormatting>
  <conditionalFormatting sqref="L21:L26">
    <cfRule type="expression" dxfId="535" priority="23">
      <formula>ISTEXT(L21)</formula>
    </cfRule>
  </conditionalFormatting>
  <conditionalFormatting sqref="M21:M26">
    <cfRule type="expression" dxfId="534" priority="22">
      <formula>ISTEXT(M21)</formula>
    </cfRule>
  </conditionalFormatting>
  <conditionalFormatting sqref="N21:N26">
    <cfRule type="expression" dxfId="533" priority="21">
      <formula>ISTEXT(N21)</formula>
    </cfRule>
  </conditionalFormatting>
  <conditionalFormatting sqref="O21:O26">
    <cfRule type="expression" dxfId="532" priority="20">
      <formula>ISTEXT(O21)</formula>
    </cfRule>
  </conditionalFormatting>
  <conditionalFormatting sqref="P21:P26">
    <cfRule type="expression" dxfId="531" priority="19">
      <formula>ISTEXT(P21)</formula>
    </cfRule>
  </conditionalFormatting>
  <conditionalFormatting sqref="I7:I16">
    <cfRule type="expression" dxfId="530" priority="18">
      <formula>ISTEXT(I7)</formula>
    </cfRule>
  </conditionalFormatting>
  <conditionalFormatting sqref="J7:J16">
    <cfRule type="expression" dxfId="529" priority="17">
      <formula>ISTEXT(J7)</formula>
    </cfRule>
  </conditionalFormatting>
  <conditionalFormatting sqref="K7:K16">
    <cfRule type="expression" dxfId="528" priority="16">
      <formula>ISTEXT(K7)</formula>
    </cfRule>
  </conditionalFormatting>
  <conditionalFormatting sqref="L7:L16">
    <cfRule type="expression" dxfId="527" priority="15">
      <formula>ISTEXT(L7)</formula>
    </cfRule>
  </conditionalFormatting>
  <conditionalFormatting sqref="M7:M16">
    <cfRule type="expression" dxfId="526" priority="14">
      <formula>ISTEXT(M7)</formula>
    </cfRule>
  </conditionalFormatting>
  <conditionalFormatting sqref="N7:N16">
    <cfRule type="expression" dxfId="525" priority="13">
      <formula>ISTEXT(N7)</formula>
    </cfRule>
  </conditionalFormatting>
  <conditionalFormatting sqref="O7:O16">
    <cfRule type="expression" dxfId="524" priority="12">
      <formula>ISTEXT(O7)</formula>
    </cfRule>
  </conditionalFormatting>
  <conditionalFormatting sqref="P7:P16">
    <cfRule type="expression" dxfId="523" priority="11">
      <formula>ISTEXT(P7)</formula>
    </cfRule>
  </conditionalFormatting>
  <conditionalFormatting sqref="Q17:Q26">
    <cfRule type="expression" dxfId="522" priority="10">
      <formula>ISTEXT(Q17)</formula>
    </cfRule>
  </conditionalFormatting>
  <conditionalFormatting sqref="R17:R26">
    <cfRule type="expression" dxfId="521" priority="9">
      <formula>ISTEXT(R17)</formula>
    </cfRule>
  </conditionalFormatting>
  <conditionalFormatting sqref="Q19">
    <cfRule type="expression" dxfId="520" priority="8">
      <formula>ISTEXT(Q19)</formula>
    </cfRule>
  </conditionalFormatting>
  <conditionalFormatting sqref="R19">
    <cfRule type="expression" dxfId="519" priority="7">
      <formula>ISTEXT(R19)</formula>
    </cfRule>
  </conditionalFormatting>
  <conditionalFormatting sqref="Q20">
    <cfRule type="expression" dxfId="518" priority="6">
      <formula>ISTEXT(Q20)</formula>
    </cfRule>
  </conditionalFormatting>
  <conditionalFormatting sqref="R20">
    <cfRule type="expression" dxfId="517" priority="5">
      <formula>ISTEXT(R20)</formula>
    </cfRule>
  </conditionalFormatting>
  <conditionalFormatting sqref="Q21:Q26">
    <cfRule type="expression" dxfId="516" priority="4">
      <formula>ISTEXT(Q21)</formula>
    </cfRule>
  </conditionalFormatting>
  <conditionalFormatting sqref="R21:R26">
    <cfRule type="expression" dxfId="515" priority="3">
      <formula>ISTEXT(R21)</formula>
    </cfRule>
  </conditionalFormatting>
  <conditionalFormatting sqref="Q7:Q16">
    <cfRule type="expression" dxfId="514" priority="2">
      <formula>ISTEXT(Q7)</formula>
    </cfRule>
  </conditionalFormatting>
  <conditionalFormatting sqref="R7:R16">
    <cfRule type="expression" dxfId="513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D16" sqref="D16"/>
    </sheetView>
  </sheetViews>
  <sheetFormatPr defaultRowHeight="15" x14ac:dyDescent="0.25"/>
  <cols>
    <col min="1" max="1" width="17" style="109" customWidth="1"/>
    <col min="2" max="2" width="10.5703125" style="109" bestFit="1" customWidth="1"/>
    <col min="3" max="16" width="6" style="109" customWidth="1"/>
    <col min="17" max="17" width="7.42578125" style="109" customWidth="1"/>
    <col min="18" max="18" width="8.28515625" style="109" customWidth="1"/>
    <col min="19" max="16384" width="9.140625" style="109"/>
  </cols>
  <sheetData>
    <row r="1" spans="1:19" ht="23.25" customHeight="1" thickBot="1" x14ac:dyDescent="0.4">
      <c r="A1" s="85" t="s">
        <v>118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1"/>
      <c r="P1" s="111"/>
      <c r="Q1" s="123"/>
      <c r="R1" s="123"/>
    </row>
    <row r="2" spans="1:19" s="56" customFormat="1" ht="18.75" x14ac:dyDescent="0.3">
      <c r="A2" s="153" t="str">
        <f>'Extra conc.'!A2</f>
        <v>Agency Name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'Extra conc.'!A3</f>
        <v>Contact person name, title, phone number, email address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9" t="s">
        <v>34</v>
      </c>
      <c r="B5" s="2" t="s">
        <v>0</v>
      </c>
      <c r="C5" s="369" t="s">
        <v>4</v>
      </c>
      <c r="D5" s="370"/>
      <c r="E5" s="369" t="s">
        <v>1</v>
      </c>
      <c r="F5" s="370"/>
      <c r="G5" s="369" t="s">
        <v>2</v>
      </c>
      <c r="H5" s="370"/>
      <c r="I5" s="369" t="s">
        <v>3</v>
      </c>
      <c r="J5" s="370"/>
      <c r="K5" s="369" t="s">
        <v>8</v>
      </c>
      <c r="L5" s="370"/>
      <c r="M5" s="369" t="s">
        <v>17</v>
      </c>
      <c r="N5" s="370"/>
      <c r="O5" s="369" t="s">
        <v>9</v>
      </c>
      <c r="P5" s="370"/>
      <c r="Q5" s="369" t="s">
        <v>103</v>
      </c>
      <c r="R5" s="37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>
        <f>'Extra conc.'!A7</f>
        <v>0</v>
      </c>
      <c r="B7" s="151">
        <f>'Extra conc.'!B7</f>
        <v>0</v>
      </c>
      <c r="C7" s="141"/>
      <c r="D7" s="142"/>
      <c r="E7" s="234"/>
      <c r="F7" s="235"/>
      <c r="G7" s="141"/>
      <c r="H7" s="142"/>
      <c r="I7" s="234"/>
      <c r="J7" s="235"/>
      <c r="K7" s="141"/>
      <c r="L7" s="142"/>
      <c r="M7" s="234"/>
      <c r="N7" s="235"/>
      <c r="O7" s="68"/>
      <c r="P7" s="142"/>
      <c r="Q7" s="143"/>
      <c r="R7" s="144"/>
    </row>
    <row r="8" spans="1:19" x14ac:dyDescent="0.25">
      <c r="A8" s="152">
        <f>'Extra conc.'!A8</f>
        <v>0</v>
      </c>
      <c r="B8" s="151">
        <f>'Extra conc.'!B8</f>
        <v>0</v>
      </c>
      <c r="C8" s="141"/>
      <c r="D8" s="142"/>
      <c r="E8" s="234"/>
      <c r="F8" s="235"/>
      <c r="G8" s="141"/>
      <c r="H8" s="142"/>
      <c r="I8" s="234"/>
      <c r="J8" s="235"/>
      <c r="K8" s="141"/>
      <c r="L8" s="142"/>
      <c r="M8" s="234"/>
      <c r="N8" s="235"/>
      <c r="O8" s="68"/>
      <c r="P8" s="142"/>
      <c r="Q8" s="143"/>
      <c r="R8" s="144"/>
    </row>
    <row r="9" spans="1:19" x14ac:dyDescent="0.25">
      <c r="A9" s="152">
        <f>'Extra conc.'!A9</f>
        <v>0</v>
      </c>
      <c r="B9" s="151">
        <f>'Extra conc.'!B9</f>
        <v>0</v>
      </c>
      <c r="C9" s="141"/>
      <c r="D9" s="142"/>
      <c r="E9" s="234"/>
      <c r="F9" s="235"/>
      <c r="G9" s="141"/>
      <c r="H9" s="142"/>
      <c r="I9" s="234"/>
      <c r="J9" s="235"/>
      <c r="K9" s="141"/>
      <c r="L9" s="142"/>
      <c r="M9" s="234"/>
      <c r="N9" s="235"/>
      <c r="O9" s="68"/>
      <c r="P9" s="142"/>
      <c r="Q9" s="143"/>
      <c r="R9" s="144"/>
    </row>
    <row r="10" spans="1:19" x14ac:dyDescent="0.25">
      <c r="A10" s="152">
        <f>'Extra conc.'!A10</f>
        <v>0</v>
      </c>
      <c r="B10" s="151">
        <f>'Extra conc.'!B10</f>
        <v>0</v>
      </c>
      <c r="C10" s="141"/>
      <c r="D10" s="142"/>
      <c r="E10" s="234"/>
      <c r="F10" s="235"/>
      <c r="G10" s="141"/>
      <c r="H10" s="142"/>
      <c r="I10" s="234"/>
      <c r="J10" s="235"/>
      <c r="K10" s="141"/>
      <c r="L10" s="142"/>
      <c r="M10" s="234"/>
      <c r="N10" s="235"/>
      <c r="O10" s="68"/>
      <c r="P10" s="142"/>
      <c r="Q10" s="143"/>
      <c r="R10" s="144"/>
    </row>
    <row r="11" spans="1:19" x14ac:dyDescent="0.25">
      <c r="A11" s="152">
        <f>'Extra conc.'!A11</f>
        <v>0</v>
      </c>
      <c r="B11" s="151">
        <f>'Extra conc.'!B11</f>
        <v>0</v>
      </c>
      <c r="C11" s="141"/>
      <c r="D11" s="142"/>
      <c r="E11" s="234"/>
      <c r="F11" s="235"/>
      <c r="G11" s="141"/>
      <c r="H11" s="142"/>
      <c r="I11" s="234"/>
      <c r="J11" s="235"/>
      <c r="K11" s="141"/>
      <c r="L11" s="142"/>
      <c r="M11" s="234"/>
      <c r="N11" s="235"/>
      <c r="O11" s="68"/>
      <c r="P11" s="142"/>
      <c r="Q11" s="143"/>
      <c r="R11" s="144"/>
    </row>
    <row r="12" spans="1:19" x14ac:dyDescent="0.25">
      <c r="A12" s="152">
        <f>'Extra conc.'!A12</f>
        <v>0</v>
      </c>
      <c r="B12" s="151">
        <f>'Extra conc.'!B12</f>
        <v>0</v>
      </c>
      <c r="C12" s="141"/>
      <c r="D12" s="142"/>
      <c r="E12" s="234"/>
      <c r="F12" s="235"/>
      <c r="G12" s="141"/>
      <c r="H12" s="142"/>
      <c r="I12" s="234"/>
      <c r="J12" s="235"/>
      <c r="K12" s="141"/>
      <c r="L12" s="142"/>
      <c r="M12" s="234"/>
      <c r="N12" s="235"/>
      <c r="O12" s="68"/>
      <c r="P12" s="142"/>
      <c r="Q12" s="143"/>
      <c r="R12" s="144"/>
    </row>
    <row r="13" spans="1:19" x14ac:dyDescent="0.25">
      <c r="A13" s="152">
        <f>'Extra conc.'!A13</f>
        <v>0</v>
      </c>
      <c r="B13" s="151">
        <f>'Extra conc.'!B13</f>
        <v>0</v>
      </c>
      <c r="C13" s="141"/>
      <c r="D13" s="142"/>
      <c r="E13" s="234"/>
      <c r="F13" s="235"/>
      <c r="G13" s="141"/>
      <c r="H13" s="142"/>
      <c r="I13" s="234"/>
      <c r="J13" s="235"/>
      <c r="K13" s="141"/>
      <c r="L13" s="142"/>
      <c r="M13" s="234"/>
      <c r="N13" s="235"/>
      <c r="O13" s="68"/>
      <c r="P13" s="142"/>
      <c r="Q13" s="143"/>
      <c r="R13" s="144"/>
    </row>
    <row r="14" spans="1:19" x14ac:dyDescent="0.25">
      <c r="A14" s="152">
        <f>'Extra conc.'!A14</f>
        <v>0</v>
      </c>
      <c r="B14" s="151">
        <f>'Extra conc.'!B14</f>
        <v>0</v>
      </c>
      <c r="C14" s="141"/>
      <c r="D14" s="142"/>
      <c r="E14" s="234"/>
      <c r="F14" s="235"/>
      <c r="G14" s="141"/>
      <c r="H14" s="142"/>
      <c r="I14" s="234"/>
      <c r="J14" s="235"/>
      <c r="K14" s="141"/>
      <c r="L14" s="142"/>
      <c r="M14" s="234"/>
      <c r="N14" s="235"/>
      <c r="O14" s="68"/>
      <c r="P14" s="142"/>
      <c r="Q14" s="143"/>
      <c r="R14" s="144"/>
    </row>
    <row r="15" spans="1:19" x14ac:dyDescent="0.25">
      <c r="A15" s="152">
        <f>'Extra conc.'!A15</f>
        <v>0</v>
      </c>
      <c r="B15" s="151">
        <f>'Extra conc.'!B15</f>
        <v>0</v>
      </c>
      <c r="C15" s="141"/>
      <c r="D15" s="142"/>
      <c r="E15" s="234"/>
      <c r="F15" s="235"/>
      <c r="G15" s="141"/>
      <c r="H15" s="142"/>
      <c r="I15" s="234"/>
      <c r="J15" s="235"/>
      <c r="K15" s="141"/>
      <c r="L15" s="142"/>
      <c r="M15" s="234"/>
      <c r="N15" s="235"/>
      <c r="O15" s="68"/>
      <c r="P15" s="142"/>
      <c r="Q15" s="143"/>
      <c r="R15" s="144"/>
    </row>
    <row r="16" spans="1:19" x14ac:dyDescent="0.25">
      <c r="A16" s="152">
        <f>'Extra conc.'!A16</f>
        <v>0</v>
      </c>
      <c r="B16" s="151">
        <f>'Extra conc.'!B16</f>
        <v>0</v>
      </c>
      <c r="C16" s="141"/>
      <c r="D16" s="142"/>
      <c r="E16" s="234"/>
      <c r="F16" s="235"/>
      <c r="G16" s="141"/>
      <c r="H16" s="142"/>
      <c r="I16" s="234"/>
      <c r="J16" s="235"/>
      <c r="K16" s="141"/>
      <c r="L16" s="142"/>
      <c r="M16" s="234"/>
      <c r="N16" s="235"/>
      <c r="O16" s="68"/>
      <c r="P16" s="142"/>
      <c r="Q16" s="143"/>
      <c r="R16" s="144"/>
    </row>
    <row r="17" spans="1:18" x14ac:dyDescent="0.25">
      <c r="A17" s="152">
        <f>'Extra conc.'!A17</f>
        <v>0</v>
      </c>
      <c r="B17" s="151">
        <f>'Extra conc.'!B17</f>
        <v>0</v>
      </c>
      <c r="C17" s="141"/>
      <c r="D17" s="142"/>
      <c r="E17" s="234"/>
      <c r="F17" s="235"/>
      <c r="G17" s="141"/>
      <c r="H17" s="142"/>
      <c r="I17" s="234"/>
      <c r="J17" s="235"/>
      <c r="K17" s="141"/>
      <c r="L17" s="142"/>
      <c r="M17" s="234"/>
      <c r="N17" s="235"/>
      <c r="O17" s="68"/>
      <c r="P17" s="142"/>
      <c r="Q17" s="143"/>
      <c r="R17" s="144"/>
    </row>
    <row r="18" spans="1:18" x14ac:dyDescent="0.25">
      <c r="A18" s="152">
        <f>'Extra conc.'!A18</f>
        <v>0</v>
      </c>
      <c r="B18" s="151">
        <f>'Extra conc.'!B18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'Extra conc.'!A19</f>
        <v>0</v>
      </c>
      <c r="B19" s="151">
        <f>'Extra conc.'!B19</f>
        <v>0</v>
      </c>
      <c r="C19" s="141"/>
      <c r="D19" s="142"/>
      <c r="E19" s="234"/>
      <c r="F19" s="235"/>
      <c r="G19" s="141"/>
      <c r="H19" s="142"/>
      <c r="I19" s="234"/>
      <c r="J19" s="235"/>
      <c r="K19" s="141"/>
      <c r="L19" s="142"/>
      <c r="M19" s="234"/>
      <c r="N19" s="235"/>
      <c r="O19" s="141"/>
      <c r="P19" s="142"/>
      <c r="Q19" s="143"/>
      <c r="R19" s="144"/>
    </row>
    <row r="20" spans="1:18" x14ac:dyDescent="0.25">
      <c r="A20" s="152">
        <f>'Extra conc.'!A20</f>
        <v>0</v>
      </c>
      <c r="B20" s="151">
        <f>'Extra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'Extra conc.'!A21</f>
        <v>0</v>
      </c>
      <c r="B21" s="151">
        <f>'Extra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'Extra conc.'!A22</f>
        <v>0</v>
      </c>
      <c r="B22" s="151">
        <f>'Extra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'Extra conc.'!A23</f>
        <v>0</v>
      </c>
      <c r="B23" s="151">
        <f>'Extra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'Extra conc.'!A24</f>
        <v>0</v>
      </c>
      <c r="B24" s="151">
        <f>'Extra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'Extra conc.'!A25</f>
        <v>0</v>
      </c>
      <c r="B25" s="151">
        <f>'Extra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'Extra conc.'!A26</f>
        <v>0</v>
      </c>
      <c r="B26" s="151">
        <f>'Extra conc.'!B26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08" t="s">
        <v>94</v>
      </c>
      <c r="B29" s="173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12" priority="127">
      <formula>ISTEXT(E17)</formula>
    </cfRule>
  </conditionalFormatting>
  <conditionalFormatting sqref="F17:F26">
    <cfRule type="expression" dxfId="511" priority="126">
      <formula>ISTEXT(F17)</formula>
    </cfRule>
  </conditionalFormatting>
  <conditionalFormatting sqref="G17:G26">
    <cfRule type="expression" dxfId="510" priority="125">
      <formula>ISTEXT(G17)</formula>
    </cfRule>
  </conditionalFormatting>
  <conditionalFormatting sqref="H17:H26">
    <cfRule type="expression" dxfId="509" priority="124">
      <formula>ISTEXT(H17)</formula>
    </cfRule>
  </conditionalFormatting>
  <conditionalFormatting sqref="K17:K26">
    <cfRule type="expression" dxfId="508" priority="123">
      <formula>ISTEXT(K17)</formula>
    </cfRule>
  </conditionalFormatting>
  <conditionalFormatting sqref="L17:L26">
    <cfRule type="expression" dxfId="507" priority="122">
      <formula>ISTEXT(L17)</formula>
    </cfRule>
  </conditionalFormatting>
  <conditionalFormatting sqref="M17:M26">
    <cfRule type="expression" dxfId="506" priority="121">
      <formula>ISTEXT(M17)</formula>
    </cfRule>
  </conditionalFormatting>
  <conditionalFormatting sqref="N17:N26">
    <cfRule type="expression" dxfId="505" priority="120">
      <formula>ISTEXT(N17)</formula>
    </cfRule>
  </conditionalFormatting>
  <conditionalFormatting sqref="O17:O26">
    <cfRule type="expression" dxfId="504" priority="119">
      <formula>ISTEXT(O17)</formula>
    </cfRule>
  </conditionalFormatting>
  <conditionalFormatting sqref="P17:P26">
    <cfRule type="expression" dxfId="503" priority="118">
      <formula>ISTEXT(P17)</formula>
    </cfRule>
  </conditionalFormatting>
  <conditionalFormatting sqref="Q17:Q26">
    <cfRule type="expression" dxfId="502" priority="117">
      <formula>ISTEXT(Q17)</formula>
    </cfRule>
  </conditionalFormatting>
  <conditionalFormatting sqref="R17:R26">
    <cfRule type="expression" dxfId="501" priority="116">
      <formula>ISTEXT(R17)</formula>
    </cfRule>
  </conditionalFormatting>
  <conditionalFormatting sqref="C19">
    <cfRule type="expression" dxfId="500" priority="115">
      <formula>ISTEXT(C19)</formula>
    </cfRule>
  </conditionalFormatting>
  <conditionalFormatting sqref="C18">
    <cfRule type="expression" dxfId="499" priority="129">
      <formula>ISTEXT(C18)</formula>
    </cfRule>
  </conditionalFormatting>
  <conditionalFormatting sqref="D17:D26">
    <cfRule type="expression" dxfId="498" priority="128">
      <formula>ISTEXT(D17)</formula>
    </cfRule>
  </conditionalFormatting>
  <conditionalFormatting sqref="D19">
    <cfRule type="expression" dxfId="497" priority="114">
      <formula>ISTEXT(D19)</formula>
    </cfRule>
  </conditionalFormatting>
  <conditionalFormatting sqref="E19">
    <cfRule type="expression" dxfId="496" priority="113">
      <formula>ISTEXT(E19)</formula>
    </cfRule>
  </conditionalFormatting>
  <conditionalFormatting sqref="F19">
    <cfRule type="expression" dxfId="495" priority="112">
      <formula>ISTEXT(F19)</formula>
    </cfRule>
  </conditionalFormatting>
  <conditionalFormatting sqref="G19">
    <cfRule type="expression" dxfId="494" priority="111">
      <formula>ISTEXT(G19)</formula>
    </cfRule>
  </conditionalFormatting>
  <conditionalFormatting sqref="H19">
    <cfRule type="expression" dxfId="493" priority="110">
      <formula>ISTEXT(H19)</formula>
    </cfRule>
  </conditionalFormatting>
  <conditionalFormatting sqref="K19">
    <cfRule type="expression" dxfId="492" priority="109">
      <formula>ISTEXT(K19)</formula>
    </cfRule>
  </conditionalFormatting>
  <conditionalFormatting sqref="L19">
    <cfRule type="expression" dxfId="491" priority="108">
      <formula>ISTEXT(L19)</formula>
    </cfRule>
  </conditionalFormatting>
  <conditionalFormatting sqref="M19">
    <cfRule type="expression" dxfId="490" priority="107">
      <formula>ISTEXT(M19)</formula>
    </cfRule>
  </conditionalFormatting>
  <conditionalFormatting sqref="N19">
    <cfRule type="expression" dxfId="489" priority="106">
      <formula>ISTEXT(N19)</formula>
    </cfRule>
  </conditionalFormatting>
  <conditionalFormatting sqref="O19">
    <cfRule type="expression" dxfId="488" priority="105">
      <formula>ISTEXT(O19)</formula>
    </cfRule>
  </conditionalFormatting>
  <conditionalFormatting sqref="P19">
    <cfRule type="expression" dxfId="487" priority="104">
      <formula>ISTEXT(P19)</formula>
    </cfRule>
  </conditionalFormatting>
  <conditionalFormatting sqref="Q19">
    <cfRule type="expression" dxfId="486" priority="103">
      <formula>ISTEXT(Q19)</formula>
    </cfRule>
  </conditionalFormatting>
  <conditionalFormatting sqref="R19">
    <cfRule type="expression" dxfId="485" priority="102">
      <formula>ISTEXT(R19)</formula>
    </cfRule>
  </conditionalFormatting>
  <conditionalFormatting sqref="C20">
    <cfRule type="expression" dxfId="484" priority="101">
      <formula>ISTEXT(C20)</formula>
    </cfRule>
  </conditionalFormatting>
  <conditionalFormatting sqref="D20">
    <cfRule type="expression" dxfId="483" priority="100">
      <formula>ISTEXT(D20)</formula>
    </cfRule>
  </conditionalFormatting>
  <conditionalFormatting sqref="E20">
    <cfRule type="expression" dxfId="482" priority="99">
      <formula>ISTEXT(E20)</formula>
    </cfRule>
  </conditionalFormatting>
  <conditionalFormatting sqref="F20">
    <cfRule type="expression" dxfId="481" priority="98">
      <formula>ISTEXT(F20)</formula>
    </cfRule>
  </conditionalFormatting>
  <conditionalFormatting sqref="G20">
    <cfRule type="expression" dxfId="480" priority="97">
      <formula>ISTEXT(G20)</formula>
    </cfRule>
  </conditionalFormatting>
  <conditionalFormatting sqref="H20">
    <cfRule type="expression" dxfId="479" priority="96">
      <formula>ISTEXT(H20)</formula>
    </cfRule>
  </conditionalFormatting>
  <conditionalFormatting sqref="K20">
    <cfRule type="expression" dxfId="478" priority="95">
      <formula>ISTEXT(K20)</formula>
    </cfRule>
  </conditionalFormatting>
  <conditionalFormatting sqref="L20">
    <cfRule type="expression" dxfId="477" priority="94">
      <formula>ISTEXT(L20)</formula>
    </cfRule>
  </conditionalFormatting>
  <conditionalFormatting sqref="M20">
    <cfRule type="expression" dxfId="476" priority="93">
      <formula>ISTEXT(M20)</formula>
    </cfRule>
  </conditionalFormatting>
  <conditionalFormatting sqref="N20">
    <cfRule type="expression" dxfId="475" priority="92">
      <formula>ISTEXT(N20)</formula>
    </cfRule>
  </conditionalFormatting>
  <conditionalFormatting sqref="O20">
    <cfRule type="expression" dxfId="474" priority="91">
      <formula>ISTEXT(O20)</formula>
    </cfRule>
  </conditionalFormatting>
  <conditionalFormatting sqref="P20">
    <cfRule type="expression" dxfId="473" priority="90">
      <formula>ISTEXT(P20)</formula>
    </cfRule>
  </conditionalFormatting>
  <conditionalFormatting sqref="Q20">
    <cfRule type="expression" dxfId="472" priority="89">
      <formula>ISTEXT(Q20)</formula>
    </cfRule>
  </conditionalFormatting>
  <conditionalFormatting sqref="R20">
    <cfRule type="expression" dxfId="471" priority="88">
      <formula>ISTEXT(R20)</formula>
    </cfRule>
  </conditionalFormatting>
  <conditionalFormatting sqref="C21:C26">
    <cfRule type="expression" dxfId="470" priority="87">
      <formula>ISTEXT(C21)</formula>
    </cfRule>
  </conditionalFormatting>
  <conditionalFormatting sqref="D21:D26">
    <cfRule type="expression" dxfId="469" priority="86">
      <formula>ISTEXT(D21)</formula>
    </cfRule>
  </conditionalFormatting>
  <conditionalFormatting sqref="E21:E26">
    <cfRule type="expression" dxfId="468" priority="85">
      <formula>ISTEXT(E21)</formula>
    </cfRule>
  </conditionalFormatting>
  <conditionalFormatting sqref="F21:F26">
    <cfRule type="expression" dxfId="467" priority="84">
      <formula>ISTEXT(F21)</formula>
    </cfRule>
  </conditionalFormatting>
  <conditionalFormatting sqref="G21:G26">
    <cfRule type="expression" dxfId="466" priority="83">
      <formula>ISTEXT(G21)</formula>
    </cfRule>
  </conditionalFormatting>
  <conditionalFormatting sqref="H21:H26">
    <cfRule type="expression" dxfId="465" priority="82">
      <formula>ISTEXT(H21)</formula>
    </cfRule>
  </conditionalFormatting>
  <conditionalFormatting sqref="K21:K26">
    <cfRule type="expression" dxfId="464" priority="81">
      <formula>ISTEXT(K21)</formula>
    </cfRule>
  </conditionalFormatting>
  <conditionalFormatting sqref="L21:L26">
    <cfRule type="expression" dxfId="463" priority="80">
      <formula>ISTEXT(L21)</formula>
    </cfRule>
  </conditionalFormatting>
  <conditionalFormatting sqref="M21:M26">
    <cfRule type="expression" dxfId="462" priority="79">
      <formula>ISTEXT(M21)</formula>
    </cfRule>
  </conditionalFormatting>
  <conditionalFormatting sqref="N21:N26">
    <cfRule type="expression" dxfId="461" priority="78">
      <formula>ISTEXT(N21)</formula>
    </cfRule>
  </conditionalFormatting>
  <conditionalFormatting sqref="O21:O26">
    <cfRule type="expression" dxfId="460" priority="77">
      <formula>ISTEXT(O21)</formula>
    </cfRule>
  </conditionalFormatting>
  <conditionalFormatting sqref="P21:P26">
    <cfRule type="expression" dxfId="459" priority="76">
      <formula>ISTEXT(P21)</formula>
    </cfRule>
  </conditionalFormatting>
  <conditionalFormatting sqref="Q21:Q26">
    <cfRule type="expression" dxfId="458" priority="75">
      <formula>ISTEXT(Q21)</formula>
    </cfRule>
  </conditionalFormatting>
  <conditionalFormatting sqref="R21:R26">
    <cfRule type="expression" dxfId="457" priority="74">
      <formula>ISTEXT(R21)</formula>
    </cfRule>
  </conditionalFormatting>
  <conditionalFormatting sqref="K7:K16">
    <cfRule type="expression" dxfId="456" priority="60">
      <formula>ISTEXT(K7)</formula>
    </cfRule>
  </conditionalFormatting>
  <conditionalFormatting sqref="L7:L16">
    <cfRule type="expression" dxfId="455" priority="59">
      <formula>ISTEXT(L7)</formula>
    </cfRule>
  </conditionalFormatting>
  <conditionalFormatting sqref="I17:I26">
    <cfRule type="expression" dxfId="454" priority="73">
      <formula>ISTEXT(I17)</formula>
    </cfRule>
  </conditionalFormatting>
  <conditionalFormatting sqref="J17:J26">
    <cfRule type="expression" dxfId="453" priority="72">
      <formula>ISTEXT(J17)</formula>
    </cfRule>
  </conditionalFormatting>
  <conditionalFormatting sqref="I19">
    <cfRule type="expression" dxfId="452" priority="71">
      <formula>ISTEXT(I19)</formula>
    </cfRule>
  </conditionalFormatting>
  <conditionalFormatting sqref="J19">
    <cfRule type="expression" dxfId="451" priority="70">
      <formula>ISTEXT(J19)</formula>
    </cfRule>
  </conditionalFormatting>
  <conditionalFormatting sqref="I20">
    <cfRule type="expression" dxfId="450" priority="69">
      <formula>ISTEXT(I20)</formula>
    </cfRule>
  </conditionalFormatting>
  <conditionalFormatting sqref="J20">
    <cfRule type="expression" dxfId="449" priority="68">
      <formula>ISTEXT(J20)</formula>
    </cfRule>
  </conditionalFormatting>
  <conditionalFormatting sqref="I21:I26">
    <cfRule type="expression" dxfId="448" priority="67">
      <formula>ISTEXT(I21)</formula>
    </cfRule>
  </conditionalFormatting>
  <conditionalFormatting sqref="J21:J26">
    <cfRule type="expression" dxfId="447" priority="66">
      <formula>ISTEXT(J21)</formula>
    </cfRule>
  </conditionalFormatting>
  <conditionalFormatting sqref="D7:D16">
    <cfRule type="expression" dxfId="446" priority="65">
      <formula>ISTEXT(D7)</formula>
    </cfRule>
  </conditionalFormatting>
  <conditionalFormatting sqref="E7:E16">
    <cfRule type="expression" dxfId="445" priority="64">
      <formula>ISTEXT(E7)</formula>
    </cfRule>
  </conditionalFormatting>
  <conditionalFormatting sqref="F7:F16">
    <cfRule type="expression" dxfId="444" priority="63">
      <formula>ISTEXT(F7)</formula>
    </cfRule>
  </conditionalFormatting>
  <conditionalFormatting sqref="G7:G16">
    <cfRule type="expression" dxfId="443" priority="62">
      <formula>ISTEXT(G7)</formula>
    </cfRule>
  </conditionalFormatting>
  <conditionalFormatting sqref="H7:H16">
    <cfRule type="expression" dxfId="442" priority="61">
      <formula>ISTEXT(H7)</formula>
    </cfRule>
  </conditionalFormatting>
  <conditionalFormatting sqref="M7:M16">
    <cfRule type="expression" dxfId="441" priority="58">
      <formula>ISTEXT(M7)</formula>
    </cfRule>
  </conditionalFormatting>
  <conditionalFormatting sqref="N7:N16">
    <cfRule type="expression" dxfId="440" priority="57">
      <formula>ISTEXT(N7)</formula>
    </cfRule>
  </conditionalFormatting>
  <conditionalFormatting sqref="O7:O16">
    <cfRule type="expression" dxfId="439" priority="56">
      <formula>ISTEXT(O7)</formula>
    </cfRule>
  </conditionalFormatting>
  <conditionalFormatting sqref="P7:P16">
    <cfRule type="expression" dxfId="438" priority="55">
      <formula>ISTEXT(P7)</formula>
    </cfRule>
  </conditionalFormatting>
  <conditionalFormatting sqref="Q7:Q16">
    <cfRule type="expression" dxfId="437" priority="54">
      <formula>ISTEXT(Q7)</formula>
    </cfRule>
  </conditionalFormatting>
  <conditionalFormatting sqref="R7:R16">
    <cfRule type="expression" dxfId="436" priority="53">
      <formula>ISTEXT(R7)</formula>
    </cfRule>
  </conditionalFormatting>
  <conditionalFormatting sqref="I7:I16">
    <cfRule type="expression" dxfId="435" priority="52">
      <formula>ISTEXT(I7)</formula>
    </cfRule>
  </conditionalFormatting>
  <conditionalFormatting sqref="J7:J16">
    <cfRule type="expression" dxfId="434" priority="5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5.28515625" style="82" bestFit="1" customWidth="1"/>
    <col min="2" max="2" width="13" customWidth="1"/>
    <col min="3" max="18" width="6" style="82" customWidth="1"/>
    <col min="19" max="19" width="6.42578125" style="82" bestFit="1" customWidth="1"/>
    <col min="20" max="20" width="6" style="82" customWidth="1"/>
    <col min="21" max="21" width="5" style="82" customWidth="1"/>
    <col min="22" max="22" width="5.7109375" style="82" bestFit="1" customWidth="1"/>
    <col min="23" max="23" width="9.140625" style="82"/>
  </cols>
  <sheetData>
    <row r="1" spans="1:23" ht="23.25" customHeight="1" thickBot="1" x14ac:dyDescent="0.4">
      <c r="A1" s="127" t="s">
        <v>90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N1" s="127"/>
      <c r="O1" s="128"/>
      <c r="P1" s="128"/>
      <c r="Q1" s="128"/>
      <c r="R1" s="128"/>
      <c r="S1" s="128"/>
      <c r="T1" s="128"/>
      <c r="U1" s="129"/>
      <c r="V1" s="129"/>
    </row>
    <row r="2" spans="1:23" s="46" customFormat="1" ht="18.75" x14ac:dyDescent="0.3">
      <c r="A2" s="161" t="str">
        <f>'WCA EFF Conc'!A2</f>
        <v>West County Agency</v>
      </c>
      <c r="B2" s="162"/>
      <c r="C2" s="162"/>
      <c r="D2" s="162"/>
      <c r="E2" s="162"/>
      <c r="F2" s="162"/>
      <c r="G2" s="162"/>
      <c r="H2" s="162"/>
      <c r="I2" s="162"/>
      <c r="J2" s="162"/>
      <c r="K2" s="163"/>
      <c r="N2" s="130"/>
      <c r="O2" s="130"/>
      <c r="P2" s="130"/>
      <c r="Q2" s="130"/>
      <c r="R2" s="130"/>
      <c r="S2" s="131"/>
      <c r="T2" s="132"/>
      <c r="U2" s="132"/>
      <c r="V2" s="132"/>
      <c r="W2" s="132"/>
    </row>
    <row r="3" spans="1:23" s="46" customFormat="1" ht="19.5" thickBot="1" x14ac:dyDescent="0.35">
      <c r="A3" s="164" t="str">
        <f>'WCA EFF Conc'!A3</f>
        <v>E. J. Shalaby/Agency Manager/(510)222-6700/eshalaby@wcwd.org  Jean McMahon/ Sr. Lab. Tech./(510)412-2001/jean.mcmahon@veoliawaterna.com</v>
      </c>
      <c r="B3" s="165"/>
      <c r="C3" s="165"/>
      <c r="D3" s="165"/>
      <c r="E3" s="165"/>
      <c r="F3" s="165"/>
      <c r="G3" s="165"/>
      <c r="H3" s="165"/>
      <c r="I3" s="165"/>
      <c r="J3" s="165"/>
      <c r="K3" s="166"/>
      <c r="N3" s="130"/>
      <c r="O3" s="130"/>
      <c r="P3" s="130"/>
      <c r="Q3" s="130"/>
      <c r="R3" s="130"/>
      <c r="S3" s="131"/>
      <c r="T3" s="132"/>
      <c r="U3" s="132"/>
      <c r="V3" s="132"/>
      <c r="W3" s="132"/>
    </row>
    <row r="4" spans="1:23" ht="19.5" thickBot="1" x14ac:dyDescent="0.35"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23" ht="27.75" customHeight="1" x14ac:dyDescent="0.25">
      <c r="A5" s="88" t="s">
        <v>91</v>
      </c>
      <c r="B5" s="13" t="s">
        <v>0</v>
      </c>
      <c r="C5" s="371" t="s">
        <v>4</v>
      </c>
      <c r="D5" s="372"/>
      <c r="E5" s="371" t="s">
        <v>5</v>
      </c>
      <c r="F5" s="372"/>
      <c r="G5" s="371" t="s">
        <v>1</v>
      </c>
      <c r="H5" s="372"/>
      <c r="I5" s="371" t="s">
        <v>2</v>
      </c>
      <c r="J5" s="372"/>
      <c r="K5" s="371" t="s">
        <v>3</v>
      </c>
      <c r="L5" s="372"/>
      <c r="M5" s="371" t="s">
        <v>7</v>
      </c>
      <c r="N5" s="372"/>
      <c r="O5" s="371" t="s">
        <v>8</v>
      </c>
      <c r="P5" s="372"/>
      <c r="Q5" s="371" t="s">
        <v>23</v>
      </c>
      <c r="R5" s="372"/>
      <c r="S5" s="373" t="s">
        <v>17</v>
      </c>
      <c r="T5" s="372"/>
      <c r="U5" s="373" t="s">
        <v>9</v>
      </c>
      <c r="V5" s="372"/>
    </row>
    <row r="6" spans="1:23" ht="18.75" customHeight="1" thickBot="1" x14ac:dyDescent="0.3">
      <c r="A6" s="89"/>
      <c r="B6" s="6" t="s">
        <v>33</v>
      </c>
      <c r="C6" s="134" t="s">
        <v>31</v>
      </c>
      <c r="D6" s="135" t="s">
        <v>32</v>
      </c>
      <c r="E6" s="134" t="s">
        <v>31</v>
      </c>
      <c r="F6" s="135" t="s">
        <v>32</v>
      </c>
      <c r="G6" s="134" t="s">
        <v>31</v>
      </c>
      <c r="H6" s="135" t="s">
        <v>32</v>
      </c>
      <c r="I6" s="134" t="s">
        <v>31</v>
      </c>
      <c r="J6" s="135" t="s">
        <v>32</v>
      </c>
      <c r="K6" s="134" t="s">
        <v>31</v>
      </c>
      <c r="L6" s="135" t="s">
        <v>32</v>
      </c>
      <c r="M6" s="134" t="s">
        <v>31</v>
      </c>
      <c r="N6" s="135" t="s">
        <v>32</v>
      </c>
      <c r="O6" s="134" t="s">
        <v>31</v>
      </c>
      <c r="P6" s="135" t="s">
        <v>32</v>
      </c>
      <c r="Q6" s="134" t="s">
        <v>31</v>
      </c>
      <c r="R6" s="135" t="s">
        <v>32</v>
      </c>
      <c r="S6" s="136" t="s">
        <v>31</v>
      </c>
      <c r="T6" s="137" t="s">
        <v>32</v>
      </c>
      <c r="U6" s="136" t="s">
        <v>31</v>
      </c>
      <c r="V6" s="135" t="s">
        <v>32</v>
      </c>
    </row>
    <row r="7" spans="1:23" s="46" customFormat="1" x14ac:dyDescent="0.25">
      <c r="A7" s="338" t="s">
        <v>208</v>
      </c>
      <c r="B7" s="328">
        <v>41102</v>
      </c>
      <c r="C7" s="138">
        <v>7.0000000000000007E-2</v>
      </c>
      <c r="D7" s="139">
        <v>0.1</v>
      </c>
      <c r="E7" s="329">
        <v>7.0000000000000007E-2</v>
      </c>
      <c r="F7" s="140">
        <v>0.1</v>
      </c>
      <c r="G7" s="138">
        <v>0.02</v>
      </c>
      <c r="H7" s="139">
        <v>0.1</v>
      </c>
      <c r="I7" s="329">
        <v>0.02</v>
      </c>
      <c r="J7" s="140">
        <v>0.3</v>
      </c>
      <c r="K7" s="138">
        <v>0.04</v>
      </c>
      <c r="L7" s="139">
        <v>0.1</v>
      </c>
      <c r="M7" s="329"/>
      <c r="N7" s="330"/>
      <c r="O7" s="138">
        <v>3.5000000000000003E-2</v>
      </c>
      <c r="P7" s="139">
        <v>0.05</v>
      </c>
      <c r="Q7" s="329">
        <v>3.5000000000000003E-2</v>
      </c>
      <c r="R7" s="227">
        <v>0.05</v>
      </c>
      <c r="S7" s="230">
        <v>0.15</v>
      </c>
      <c r="T7" s="139">
        <v>0.2</v>
      </c>
      <c r="U7" s="326"/>
      <c r="V7" s="139">
        <v>2.5</v>
      </c>
      <c r="W7" s="132"/>
    </row>
    <row r="8" spans="1:23" s="46" customFormat="1" x14ac:dyDescent="0.25">
      <c r="A8" s="339" t="s">
        <v>208</v>
      </c>
      <c r="B8" s="340">
        <v>41121</v>
      </c>
      <c r="C8" s="331"/>
      <c r="D8" s="332">
        <v>0.1</v>
      </c>
      <c r="E8" s="333"/>
      <c r="F8" s="334">
        <v>0.1</v>
      </c>
      <c r="G8" s="331"/>
      <c r="H8" s="332">
        <v>0.1</v>
      </c>
      <c r="I8" s="333"/>
      <c r="J8" s="334">
        <v>0.03</v>
      </c>
      <c r="K8" s="331"/>
      <c r="L8" s="332">
        <v>0.1</v>
      </c>
      <c r="M8" s="333"/>
      <c r="N8" s="335"/>
      <c r="O8" s="331"/>
      <c r="P8" s="332">
        <v>0.1</v>
      </c>
      <c r="Q8" s="333"/>
      <c r="R8" s="341">
        <v>0.01</v>
      </c>
      <c r="S8" s="342"/>
      <c r="T8" s="332">
        <v>0.01</v>
      </c>
      <c r="U8" s="327"/>
      <c r="V8" s="332">
        <v>2.5</v>
      </c>
      <c r="W8" s="132"/>
    </row>
    <row r="9" spans="1:23" s="46" customFormat="1" x14ac:dyDescent="0.25">
      <c r="A9" s="339" t="s">
        <v>208</v>
      </c>
      <c r="B9" s="340">
        <v>41128</v>
      </c>
      <c r="C9" s="331">
        <v>7.0000000000000007E-2</v>
      </c>
      <c r="D9" s="332">
        <v>0.1</v>
      </c>
      <c r="E9" s="333">
        <v>7.0000000000000007E-2</v>
      </c>
      <c r="F9" s="334">
        <v>0.1</v>
      </c>
      <c r="G9" s="331">
        <v>0.02</v>
      </c>
      <c r="H9" s="332">
        <v>0.1</v>
      </c>
      <c r="I9" s="333">
        <v>0.01</v>
      </c>
      <c r="J9" s="334">
        <v>0.2</v>
      </c>
      <c r="K9" s="331">
        <v>0.04</v>
      </c>
      <c r="L9" s="332">
        <v>0.1</v>
      </c>
      <c r="M9" s="333"/>
      <c r="N9" s="335"/>
      <c r="O9" s="331">
        <v>1.4999999999999999E-2</v>
      </c>
      <c r="P9" s="332">
        <v>0.1</v>
      </c>
      <c r="Q9" s="333">
        <v>0.15</v>
      </c>
      <c r="R9" s="341">
        <v>0.2</v>
      </c>
      <c r="S9" s="342">
        <v>0.06</v>
      </c>
      <c r="T9" s="332">
        <v>0.1</v>
      </c>
      <c r="U9" s="327"/>
      <c r="V9" s="332">
        <v>2.5</v>
      </c>
      <c r="W9" s="132"/>
    </row>
    <row r="10" spans="1:23" s="46" customFormat="1" x14ac:dyDescent="0.25">
      <c r="A10" s="339" t="s">
        <v>208</v>
      </c>
      <c r="B10" s="340">
        <v>41150</v>
      </c>
      <c r="C10" s="331"/>
      <c r="D10" s="332">
        <v>0.1</v>
      </c>
      <c r="E10" s="333"/>
      <c r="F10" s="334">
        <v>0.2</v>
      </c>
      <c r="G10" s="331"/>
      <c r="H10" s="332">
        <v>0.1</v>
      </c>
      <c r="I10" s="333"/>
      <c r="J10" s="334">
        <v>0.03</v>
      </c>
      <c r="K10" s="331"/>
      <c r="L10" s="332">
        <v>0.1</v>
      </c>
      <c r="M10" s="333"/>
      <c r="N10" s="335"/>
      <c r="O10" s="331"/>
      <c r="P10" s="332">
        <v>0.1</v>
      </c>
      <c r="Q10" s="333"/>
      <c r="R10" s="341">
        <v>0.1</v>
      </c>
      <c r="S10" s="342"/>
      <c r="T10" s="332">
        <v>0.1</v>
      </c>
      <c r="U10" s="327"/>
      <c r="V10" s="332">
        <v>2.5</v>
      </c>
      <c r="W10" s="132"/>
    </row>
    <row r="11" spans="1:23" s="46" customFormat="1" x14ac:dyDescent="0.25">
      <c r="A11" s="339" t="s">
        <v>208</v>
      </c>
      <c r="B11" s="340">
        <v>41165</v>
      </c>
      <c r="C11" s="331">
        <v>7.0000000000000007E-2</v>
      </c>
      <c r="D11" s="332">
        <v>0.1</v>
      </c>
      <c r="E11" s="333">
        <v>7.0000000000000007E-2</v>
      </c>
      <c r="F11" s="334">
        <v>0.1</v>
      </c>
      <c r="G11" s="331">
        <v>0.02</v>
      </c>
      <c r="H11" s="332">
        <v>0.1</v>
      </c>
      <c r="I11" s="333">
        <v>4.0000000000000001E-3</v>
      </c>
      <c r="J11" s="334">
        <v>0.06</v>
      </c>
      <c r="K11" s="331">
        <v>0.04</v>
      </c>
      <c r="L11" s="332">
        <v>0.1</v>
      </c>
      <c r="M11" s="333"/>
      <c r="N11" s="335"/>
      <c r="O11" s="331">
        <v>7.4999999999999997E-2</v>
      </c>
      <c r="P11" s="332">
        <v>0.1</v>
      </c>
      <c r="Q11" s="333">
        <v>7.4999999999999997E-2</v>
      </c>
      <c r="R11" s="341">
        <v>0.1</v>
      </c>
      <c r="S11" s="342">
        <v>0.15</v>
      </c>
      <c r="T11" s="332">
        <v>0.2</v>
      </c>
      <c r="U11" s="327"/>
      <c r="V11" s="332">
        <v>2.5</v>
      </c>
      <c r="W11" s="132"/>
    </row>
    <row r="12" spans="1:23" s="46" customFormat="1" x14ac:dyDescent="0.25">
      <c r="A12" s="339" t="s">
        <v>208</v>
      </c>
      <c r="B12" s="340">
        <v>41180</v>
      </c>
      <c r="C12" s="331">
        <v>7.0000000000000007E-2</v>
      </c>
      <c r="D12" s="332">
        <v>0.1</v>
      </c>
      <c r="E12" s="333">
        <v>7.0000000000000007E-2</v>
      </c>
      <c r="F12" s="334">
        <v>0.1</v>
      </c>
      <c r="G12" s="331">
        <v>0.02</v>
      </c>
      <c r="H12" s="332">
        <v>0.1</v>
      </c>
      <c r="I12" s="333">
        <v>2E-3</v>
      </c>
      <c r="J12" s="334">
        <v>0.03</v>
      </c>
      <c r="K12" s="331">
        <v>0.04</v>
      </c>
      <c r="L12" s="332">
        <v>0.1</v>
      </c>
      <c r="M12" s="333"/>
      <c r="N12" s="335"/>
      <c r="O12" s="331">
        <v>7.0000000000000001E-3</v>
      </c>
      <c r="P12" s="332">
        <v>0.01</v>
      </c>
      <c r="Q12" s="333">
        <v>7.0000000000000001E-3</v>
      </c>
      <c r="R12" s="341">
        <v>0.01</v>
      </c>
      <c r="S12" s="342">
        <v>0.06</v>
      </c>
      <c r="T12" s="332">
        <v>0.1</v>
      </c>
      <c r="U12" s="327"/>
      <c r="V12" s="332">
        <v>2.5</v>
      </c>
      <c r="W12" s="132"/>
    </row>
    <row r="13" spans="1:23" s="46" customFormat="1" x14ac:dyDescent="0.25">
      <c r="A13" s="339" t="s">
        <v>209</v>
      </c>
      <c r="B13" s="340">
        <v>41192</v>
      </c>
      <c r="C13" s="331">
        <v>7.0000000000000007E-2</v>
      </c>
      <c r="D13" s="332">
        <v>0.1</v>
      </c>
      <c r="E13" s="333">
        <v>7.0000000000000007E-2</v>
      </c>
      <c r="F13" s="334">
        <v>0.1</v>
      </c>
      <c r="G13" s="331">
        <v>0.02</v>
      </c>
      <c r="H13" s="332">
        <v>0.1</v>
      </c>
      <c r="I13" s="333">
        <v>0.02</v>
      </c>
      <c r="J13" s="334">
        <v>0.3</v>
      </c>
      <c r="K13" s="331">
        <v>0.04</v>
      </c>
      <c r="L13" s="332">
        <v>0.1</v>
      </c>
      <c r="M13" s="333"/>
      <c r="N13" s="335"/>
      <c r="O13" s="331">
        <v>1.4999999999999999E-2</v>
      </c>
      <c r="P13" s="332">
        <v>0.1</v>
      </c>
      <c r="Q13" s="333">
        <v>7.0000000000000001E-3</v>
      </c>
      <c r="R13" s="341">
        <v>0.01</v>
      </c>
      <c r="S13" s="342">
        <v>0.06</v>
      </c>
      <c r="T13" s="332">
        <v>0.1</v>
      </c>
      <c r="U13" s="327"/>
      <c r="V13" s="332">
        <v>2.5</v>
      </c>
      <c r="W13" s="132"/>
    </row>
    <row r="14" spans="1:23" s="46" customFormat="1" x14ac:dyDescent="0.25">
      <c r="A14" s="339" t="s">
        <v>209</v>
      </c>
      <c r="B14" s="340">
        <v>41207</v>
      </c>
      <c r="C14" s="331">
        <v>0.1</v>
      </c>
      <c r="D14" s="332">
        <v>0.1</v>
      </c>
      <c r="E14" s="333">
        <v>7.0000000000000007E-2</v>
      </c>
      <c r="F14" s="334">
        <v>0.1</v>
      </c>
      <c r="G14" s="331">
        <v>0.1</v>
      </c>
      <c r="H14" s="332">
        <v>0.2</v>
      </c>
      <c r="I14" s="333">
        <v>0</v>
      </c>
      <c r="J14" s="334">
        <v>0.03</v>
      </c>
      <c r="K14" s="331">
        <v>0.04</v>
      </c>
      <c r="L14" s="332">
        <v>0.1</v>
      </c>
      <c r="M14" s="333"/>
      <c r="N14" s="335"/>
      <c r="O14" s="331">
        <v>7.4999999999999997E-2</v>
      </c>
      <c r="P14" s="332">
        <v>0.1</v>
      </c>
      <c r="Q14" s="333">
        <v>7.4999999999999997E-2</v>
      </c>
      <c r="R14" s="341">
        <v>0.1</v>
      </c>
      <c r="S14" s="342">
        <v>0.06</v>
      </c>
      <c r="T14" s="332">
        <v>0.1</v>
      </c>
      <c r="U14" s="331"/>
      <c r="V14" s="332">
        <v>2.5</v>
      </c>
      <c r="W14" s="132"/>
    </row>
    <row r="15" spans="1:23" s="46" customFormat="1" x14ac:dyDescent="0.25">
      <c r="A15" s="339" t="s">
        <v>209</v>
      </c>
      <c r="B15" s="340">
        <v>41220</v>
      </c>
      <c r="C15" s="331">
        <v>7.0000000000000007E-2</v>
      </c>
      <c r="D15" s="332">
        <v>0.1</v>
      </c>
      <c r="E15" s="333">
        <v>7.0000000000000007E-2</v>
      </c>
      <c r="F15" s="334">
        <v>0.1</v>
      </c>
      <c r="G15" s="331">
        <v>0.02</v>
      </c>
      <c r="H15" s="332">
        <v>0.1</v>
      </c>
      <c r="I15" s="333">
        <v>2E-3</v>
      </c>
      <c r="J15" s="334">
        <v>0</v>
      </c>
      <c r="K15" s="331">
        <v>0.04</v>
      </c>
      <c r="L15" s="332">
        <v>0.1</v>
      </c>
      <c r="M15" s="333"/>
      <c r="N15" s="335"/>
      <c r="O15" s="331">
        <v>7.4999999999999997E-2</v>
      </c>
      <c r="P15" s="332">
        <v>0.1</v>
      </c>
      <c r="Q15" s="333">
        <v>7.4999999999999997E-2</v>
      </c>
      <c r="R15" s="341">
        <v>0.1</v>
      </c>
      <c r="S15" s="342">
        <v>0.06</v>
      </c>
      <c r="T15" s="332">
        <v>0.1</v>
      </c>
      <c r="U15" s="331"/>
      <c r="V15" s="332">
        <v>2.5</v>
      </c>
      <c r="W15" s="132"/>
    </row>
    <row r="16" spans="1:23" s="46" customFormat="1" x14ac:dyDescent="0.25">
      <c r="A16" s="339" t="s">
        <v>209</v>
      </c>
      <c r="B16" s="340">
        <v>41242</v>
      </c>
      <c r="C16" s="331">
        <v>7.0000000000000007E-2</v>
      </c>
      <c r="D16" s="332">
        <v>0.1</v>
      </c>
      <c r="E16" s="333">
        <v>7.0000000000000007E-2</v>
      </c>
      <c r="F16" s="334">
        <v>0.1</v>
      </c>
      <c r="G16" s="331">
        <v>0.1</v>
      </c>
      <c r="H16" s="332">
        <v>0.2</v>
      </c>
      <c r="I16" s="333">
        <v>2E-3</v>
      </c>
      <c r="J16" s="334">
        <v>0.03</v>
      </c>
      <c r="K16" s="331">
        <v>0.04</v>
      </c>
      <c r="L16" s="332">
        <v>0.1</v>
      </c>
      <c r="M16" s="333"/>
      <c r="N16" s="335"/>
      <c r="O16" s="331">
        <v>7.0000000000000001E-3</v>
      </c>
      <c r="P16" s="332">
        <v>0.01</v>
      </c>
      <c r="Q16" s="333">
        <v>7.0000000000000001E-3</v>
      </c>
      <c r="R16" s="341">
        <v>0</v>
      </c>
      <c r="S16" s="342">
        <v>0.06</v>
      </c>
      <c r="T16" s="332">
        <v>0.1</v>
      </c>
      <c r="U16" s="331"/>
      <c r="V16" s="332">
        <v>2.5</v>
      </c>
      <c r="W16" s="132"/>
    </row>
    <row r="17" spans="1:23" s="46" customFormat="1" x14ac:dyDescent="0.25">
      <c r="A17" s="339" t="s">
        <v>209</v>
      </c>
      <c r="B17" s="340">
        <v>41254</v>
      </c>
      <c r="C17" s="331"/>
      <c r="D17" s="332">
        <v>0.1</v>
      </c>
      <c r="E17" s="333"/>
      <c r="F17" s="334">
        <v>0.1</v>
      </c>
      <c r="G17" s="331"/>
      <c r="H17" s="332">
        <v>0.2</v>
      </c>
      <c r="I17" s="333"/>
      <c r="J17" s="334">
        <v>0.03</v>
      </c>
      <c r="K17" s="331"/>
      <c r="L17" s="332">
        <v>0.1</v>
      </c>
      <c r="M17" s="333"/>
      <c r="N17" s="335"/>
      <c r="O17" s="331"/>
      <c r="P17" s="332">
        <v>0.01</v>
      </c>
      <c r="Q17" s="333"/>
      <c r="R17" s="341">
        <v>0.01</v>
      </c>
      <c r="S17" s="342"/>
      <c r="T17" s="332">
        <v>1</v>
      </c>
      <c r="U17" s="331"/>
      <c r="V17" s="332">
        <v>2.5</v>
      </c>
      <c r="W17" s="132"/>
    </row>
    <row r="18" spans="1:23" s="46" customFormat="1" x14ac:dyDescent="0.25">
      <c r="A18" s="339" t="s">
        <v>209</v>
      </c>
      <c r="B18" s="340">
        <v>41271</v>
      </c>
      <c r="C18" s="331"/>
      <c r="D18" s="332">
        <v>0.1</v>
      </c>
      <c r="E18" s="333"/>
      <c r="F18" s="334">
        <v>0.1</v>
      </c>
      <c r="G18" s="331"/>
      <c r="H18" s="332">
        <v>0.2</v>
      </c>
      <c r="I18" s="333"/>
      <c r="J18" s="334">
        <v>0.03</v>
      </c>
      <c r="K18" s="331"/>
      <c r="L18" s="332">
        <v>0.1</v>
      </c>
      <c r="M18" s="333"/>
      <c r="N18" s="335"/>
      <c r="O18" s="331"/>
      <c r="P18" s="332">
        <v>0.01</v>
      </c>
      <c r="Q18" s="333"/>
      <c r="R18" s="341">
        <v>0.01</v>
      </c>
      <c r="S18" s="342"/>
      <c r="T18" s="332">
        <v>0.1</v>
      </c>
      <c r="U18" s="331"/>
      <c r="V18" s="332">
        <v>2.5</v>
      </c>
      <c r="W18" s="132"/>
    </row>
    <row r="19" spans="1:23" s="121" customFormat="1" x14ac:dyDescent="0.25">
      <c r="A19" s="339" t="s">
        <v>210</v>
      </c>
      <c r="B19" s="340">
        <v>41284</v>
      </c>
      <c r="C19" s="331">
        <v>7.0000000000000007E-2</v>
      </c>
      <c r="D19" s="332">
        <v>0.1</v>
      </c>
      <c r="E19" s="333">
        <v>7.0000000000000007E-2</v>
      </c>
      <c r="F19" s="334">
        <v>0.1</v>
      </c>
      <c r="G19" s="331">
        <v>0.1</v>
      </c>
      <c r="H19" s="332">
        <v>0.2</v>
      </c>
      <c r="I19" s="333">
        <v>2E-3</v>
      </c>
      <c r="J19" s="334">
        <v>0.03</v>
      </c>
      <c r="K19" s="331">
        <v>0.04</v>
      </c>
      <c r="L19" s="332">
        <v>0.1</v>
      </c>
      <c r="M19" s="333"/>
      <c r="N19" s="335"/>
      <c r="O19" s="331">
        <v>1.4999999999999999E-2</v>
      </c>
      <c r="P19" s="332">
        <v>0.1</v>
      </c>
      <c r="Q19" s="333">
        <v>1.4999999999999999E-2</v>
      </c>
      <c r="R19" s="341">
        <v>0.1</v>
      </c>
      <c r="S19" s="342">
        <v>0.06</v>
      </c>
      <c r="T19" s="332">
        <v>0.1</v>
      </c>
      <c r="U19" s="331"/>
      <c r="V19" s="332">
        <v>2.5</v>
      </c>
      <c r="W19" s="132"/>
    </row>
    <row r="20" spans="1:23" s="121" customFormat="1" x14ac:dyDescent="0.25">
      <c r="A20" s="339" t="s">
        <v>210</v>
      </c>
      <c r="B20" s="340">
        <v>41304</v>
      </c>
      <c r="C20" s="331">
        <v>7.0000000000000007E-2</v>
      </c>
      <c r="D20" s="332">
        <v>0.1</v>
      </c>
      <c r="E20" s="333">
        <v>7.0000000000000007E-2</v>
      </c>
      <c r="F20" s="334">
        <v>0.1</v>
      </c>
      <c r="G20" s="331">
        <v>0.02</v>
      </c>
      <c r="H20" s="332">
        <v>0.1</v>
      </c>
      <c r="I20" s="333">
        <v>2E-3</v>
      </c>
      <c r="J20" s="334">
        <v>0.03</v>
      </c>
      <c r="K20" s="331">
        <v>0.04</v>
      </c>
      <c r="L20" s="332">
        <v>0.1</v>
      </c>
      <c r="M20" s="333"/>
      <c r="N20" s="335"/>
      <c r="O20" s="331">
        <v>7.0000000000000001E-3</v>
      </c>
      <c r="P20" s="332">
        <v>0.1</v>
      </c>
      <c r="Q20" s="333">
        <v>7.0000000000000001E-3</v>
      </c>
      <c r="R20" s="341">
        <v>0.01</v>
      </c>
      <c r="S20" s="342">
        <v>0.06</v>
      </c>
      <c r="T20" s="332">
        <v>0.1</v>
      </c>
      <c r="U20" s="331"/>
      <c r="V20" s="332">
        <v>2.5</v>
      </c>
      <c r="W20" s="132"/>
    </row>
    <row r="21" spans="1:23" s="121" customFormat="1" x14ac:dyDescent="0.25">
      <c r="A21" s="339" t="s">
        <v>210</v>
      </c>
      <c r="B21" s="340">
        <v>41319</v>
      </c>
      <c r="C21" s="331">
        <v>7.0000000000000007E-2</v>
      </c>
      <c r="D21" s="332">
        <v>0.1</v>
      </c>
      <c r="E21" s="333">
        <v>7.0000000000000007E-2</v>
      </c>
      <c r="F21" s="334">
        <v>0.1</v>
      </c>
      <c r="G21" s="331"/>
      <c r="H21" s="332"/>
      <c r="I21" s="333">
        <v>2E-3</v>
      </c>
      <c r="J21" s="334">
        <v>0.03</v>
      </c>
      <c r="K21" s="331">
        <v>0.04</v>
      </c>
      <c r="L21" s="332">
        <v>0.1</v>
      </c>
      <c r="M21" s="333"/>
      <c r="N21" s="335"/>
      <c r="O21" s="331">
        <v>7.4999999999999997E-2</v>
      </c>
      <c r="P21" s="332">
        <v>0.1</v>
      </c>
      <c r="Q21" s="333">
        <v>7.4999999999999997E-2</v>
      </c>
      <c r="R21" s="341">
        <v>0.1</v>
      </c>
      <c r="S21" s="342">
        <v>0.06</v>
      </c>
      <c r="T21" s="332">
        <v>0.1</v>
      </c>
      <c r="U21" s="331"/>
      <c r="V21" s="332">
        <v>2.5</v>
      </c>
      <c r="W21" s="132"/>
    </row>
    <row r="22" spans="1:23" s="121" customFormat="1" x14ac:dyDescent="0.25">
      <c r="A22" s="339" t="s">
        <v>210</v>
      </c>
      <c r="B22" s="340">
        <v>41325</v>
      </c>
      <c r="C22" s="331">
        <v>7.0000000000000007E-2</v>
      </c>
      <c r="D22" s="332">
        <v>0.1</v>
      </c>
      <c r="E22" s="333">
        <v>7.0000000000000007E-2</v>
      </c>
      <c r="F22" s="334">
        <v>0.1</v>
      </c>
      <c r="G22" s="331">
        <v>0.2</v>
      </c>
      <c r="H22" s="332">
        <v>0.1</v>
      </c>
      <c r="I22" s="333">
        <v>2E-3</v>
      </c>
      <c r="J22" s="334">
        <v>0.03</v>
      </c>
      <c r="K22" s="331">
        <v>0.04</v>
      </c>
      <c r="L22" s="332">
        <v>0.1</v>
      </c>
      <c r="M22" s="333"/>
      <c r="N22" s="335"/>
      <c r="O22" s="331">
        <v>7.4999999999999997E-2</v>
      </c>
      <c r="P22" s="332">
        <v>0.1</v>
      </c>
      <c r="Q22" s="333">
        <v>7.4999999999999997E-2</v>
      </c>
      <c r="R22" s="341">
        <v>0.1</v>
      </c>
      <c r="S22" s="342">
        <v>0.06</v>
      </c>
      <c r="T22" s="332">
        <v>0.1</v>
      </c>
      <c r="U22" s="331"/>
      <c r="V22" s="332">
        <v>2.5</v>
      </c>
      <c r="W22" s="132"/>
    </row>
    <row r="23" spans="1:23" s="121" customFormat="1" x14ac:dyDescent="0.25">
      <c r="A23" s="339" t="s">
        <v>210</v>
      </c>
      <c r="B23" s="340">
        <v>41331</v>
      </c>
      <c r="C23" s="331">
        <v>7.0000000000000007E-2</v>
      </c>
      <c r="D23" s="332">
        <v>0.1</v>
      </c>
      <c r="E23" s="333">
        <v>7.0000000000000007E-2</v>
      </c>
      <c r="F23" s="334">
        <v>0.1</v>
      </c>
      <c r="G23" s="331">
        <v>0.04</v>
      </c>
      <c r="H23" s="332">
        <v>0.08</v>
      </c>
      <c r="I23" s="333"/>
      <c r="J23" s="334"/>
      <c r="K23" s="331">
        <v>0.04</v>
      </c>
      <c r="L23" s="332">
        <v>0.1</v>
      </c>
      <c r="M23" s="333"/>
      <c r="N23" s="335"/>
      <c r="O23" s="331">
        <v>7.0000000000000001E-3</v>
      </c>
      <c r="P23" s="332">
        <v>0.01</v>
      </c>
      <c r="Q23" s="333">
        <v>7.0000000000000001E-3</v>
      </c>
      <c r="R23" s="341">
        <v>0.01</v>
      </c>
      <c r="S23" s="342">
        <v>0.06</v>
      </c>
      <c r="T23" s="332">
        <v>0.1</v>
      </c>
      <c r="U23" s="331"/>
      <c r="V23" s="332">
        <v>2.5</v>
      </c>
      <c r="W23" s="132"/>
    </row>
    <row r="24" spans="1:23" s="121" customFormat="1" x14ac:dyDescent="0.25">
      <c r="A24" s="339" t="s">
        <v>210</v>
      </c>
      <c r="B24" s="340">
        <v>41347</v>
      </c>
      <c r="C24" s="331">
        <v>7.0000000000000007E-2</v>
      </c>
      <c r="D24" s="332">
        <v>0.1</v>
      </c>
      <c r="E24" s="333">
        <v>7.0000000000000007E-2</v>
      </c>
      <c r="F24" s="334">
        <v>0.1</v>
      </c>
      <c r="G24" s="331">
        <v>0.2</v>
      </c>
      <c r="H24" s="332">
        <v>0.1</v>
      </c>
      <c r="I24" s="333">
        <v>2E-3</v>
      </c>
      <c r="J24" s="334">
        <v>0.03</v>
      </c>
      <c r="K24" s="331">
        <v>0.04</v>
      </c>
      <c r="L24" s="332">
        <v>0.1</v>
      </c>
      <c r="M24" s="333"/>
      <c r="N24" s="335"/>
      <c r="O24" s="331">
        <v>7.0000000000000001E-3</v>
      </c>
      <c r="P24" s="332">
        <v>0.01</v>
      </c>
      <c r="Q24" s="333">
        <v>7.0000000000000001E-3</v>
      </c>
      <c r="R24" s="341">
        <v>0.01</v>
      </c>
      <c r="S24" s="342">
        <v>0.06</v>
      </c>
      <c r="T24" s="332">
        <v>0.1</v>
      </c>
      <c r="U24" s="331"/>
      <c r="V24" s="332">
        <v>2.5</v>
      </c>
      <c r="W24" s="132"/>
    </row>
    <row r="25" spans="1:23" s="121" customFormat="1" x14ac:dyDescent="0.25">
      <c r="A25" s="339" t="s">
        <v>210</v>
      </c>
      <c r="B25" s="340">
        <v>41354</v>
      </c>
      <c r="C25" s="331">
        <v>7.0000000000000007E-2</v>
      </c>
      <c r="D25" s="332">
        <v>0.1</v>
      </c>
      <c r="E25" s="333">
        <v>7.0000000000000007E-2</v>
      </c>
      <c r="F25" s="334">
        <v>0.1</v>
      </c>
      <c r="G25" s="331">
        <v>0.02</v>
      </c>
      <c r="H25" s="332">
        <v>0.1</v>
      </c>
      <c r="I25" s="333">
        <v>2E-3</v>
      </c>
      <c r="J25" s="334">
        <v>0.03</v>
      </c>
      <c r="K25" s="331">
        <v>0.04</v>
      </c>
      <c r="L25" s="332">
        <v>0.1</v>
      </c>
      <c r="M25" s="333"/>
      <c r="N25" s="335"/>
      <c r="O25" s="331">
        <v>7.4999999999999997E-2</v>
      </c>
      <c r="P25" s="332">
        <v>0.1</v>
      </c>
      <c r="Q25" s="333">
        <v>7.4999999999999997E-2</v>
      </c>
      <c r="R25" s="341">
        <v>0.1</v>
      </c>
      <c r="S25" s="342">
        <v>0.06</v>
      </c>
      <c r="T25" s="332">
        <v>0.1</v>
      </c>
      <c r="U25" s="331"/>
      <c r="V25" s="332">
        <v>2.5</v>
      </c>
      <c r="W25" s="132"/>
    </row>
    <row r="26" spans="1:23" s="121" customFormat="1" x14ac:dyDescent="0.25">
      <c r="A26" s="339" t="s">
        <v>210</v>
      </c>
      <c r="B26" s="340">
        <v>41361</v>
      </c>
      <c r="C26" s="331">
        <v>7.0000000000000007E-2</v>
      </c>
      <c r="D26" s="332">
        <v>0.1</v>
      </c>
      <c r="E26" s="333">
        <v>7.0000000000000007E-2</v>
      </c>
      <c r="F26" s="334">
        <v>0.1</v>
      </c>
      <c r="G26" s="331">
        <v>0.02</v>
      </c>
      <c r="H26" s="332">
        <v>0.05</v>
      </c>
      <c r="I26" s="333">
        <v>2E-3</v>
      </c>
      <c r="J26" s="334">
        <v>0.03</v>
      </c>
      <c r="K26" s="331">
        <v>0.04</v>
      </c>
      <c r="L26" s="332">
        <v>0.1</v>
      </c>
      <c r="M26" s="333"/>
      <c r="N26" s="335"/>
      <c r="O26" s="331">
        <v>7.0000000000000001E-3</v>
      </c>
      <c r="P26" s="332">
        <v>0.01</v>
      </c>
      <c r="Q26" s="333">
        <v>7.0000000000000001E-3</v>
      </c>
      <c r="R26" s="341">
        <v>0.01</v>
      </c>
      <c r="S26" s="342">
        <v>0.06</v>
      </c>
      <c r="T26" s="332">
        <v>0.1</v>
      </c>
      <c r="U26" s="331"/>
      <c r="V26" s="332">
        <v>2.5</v>
      </c>
      <c r="W26" s="132"/>
    </row>
    <row r="27" spans="1:23" s="121" customFormat="1" x14ac:dyDescent="0.25">
      <c r="A27" s="210" t="str">
        <f>'WCA EFF Conc'!A27</f>
        <v>Q2 2013</v>
      </c>
      <c r="B27" s="211">
        <f>'WCA EFF Conc'!B27</f>
        <v>41368</v>
      </c>
      <c r="C27" s="141">
        <v>7.0000000000000007E-2</v>
      </c>
      <c r="D27" s="142">
        <v>0.1</v>
      </c>
      <c r="E27" s="143">
        <v>7.0000000000000007E-2</v>
      </c>
      <c r="F27" s="144">
        <v>0.1</v>
      </c>
      <c r="G27" s="141">
        <v>0.1</v>
      </c>
      <c r="H27" s="142">
        <v>0.2</v>
      </c>
      <c r="I27" s="143">
        <v>2E-3</v>
      </c>
      <c r="J27" s="144">
        <v>0.03</v>
      </c>
      <c r="K27" s="141">
        <v>0.04</v>
      </c>
      <c r="L27" s="142">
        <v>0.1</v>
      </c>
      <c r="M27" s="143"/>
      <c r="N27" s="145"/>
      <c r="O27" s="141">
        <v>7.0000000000000001E-3</v>
      </c>
      <c r="P27" s="142">
        <v>0.01</v>
      </c>
      <c r="Q27" s="143">
        <v>7.0000000000000001E-3</v>
      </c>
      <c r="R27" s="228">
        <v>0.01</v>
      </c>
      <c r="S27" s="231">
        <v>0.06</v>
      </c>
      <c r="T27" s="142">
        <v>0.1</v>
      </c>
      <c r="U27" s="141"/>
      <c r="V27" s="332">
        <v>2.5</v>
      </c>
      <c r="W27" s="132"/>
    </row>
    <row r="28" spans="1:23" s="121" customFormat="1" x14ac:dyDescent="0.25">
      <c r="A28" s="210" t="str">
        <f>'WCA EFF Conc'!A28</f>
        <v>Q2 2013</v>
      </c>
      <c r="B28" s="211">
        <f>'WCA EFF Conc'!B28</f>
        <v>41381</v>
      </c>
      <c r="C28" s="141">
        <v>7.0000000000000007E-2</v>
      </c>
      <c r="D28" s="142">
        <v>0.1</v>
      </c>
      <c r="E28" s="143">
        <v>7.0000000000000007E-2</v>
      </c>
      <c r="F28" s="144">
        <v>0.1</v>
      </c>
      <c r="G28" s="141">
        <v>0.02</v>
      </c>
      <c r="H28" s="142">
        <v>0.05</v>
      </c>
      <c r="I28" s="143">
        <v>2E-3</v>
      </c>
      <c r="J28" s="144">
        <v>0.03</v>
      </c>
      <c r="K28" s="141">
        <v>0.04</v>
      </c>
      <c r="L28" s="142">
        <v>0.1</v>
      </c>
      <c r="M28" s="143"/>
      <c r="N28" s="145"/>
      <c r="O28" s="141">
        <v>7.0000000000000001E-3</v>
      </c>
      <c r="P28" s="142">
        <v>0.01</v>
      </c>
      <c r="Q28" s="143">
        <v>7.0000000000000001E-3</v>
      </c>
      <c r="R28" s="228">
        <v>0.01</v>
      </c>
      <c r="S28" s="231">
        <v>6.0000000000000001E-3</v>
      </c>
      <c r="T28" s="142">
        <v>0.01</v>
      </c>
      <c r="U28" s="141"/>
      <c r="V28" s="332">
        <v>2.5</v>
      </c>
      <c r="W28" s="132"/>
    </row>
    <row r="29" spans="1:23" s="121" customFormat="1" x14ac:dyDescent="0.25">
      <c r="A29" s="210" t="str">
        <f>'WCA EFF Conc'!A29</f>
        <v>Q2 2013</v>
      </c>
      <c r="B29" s="211">
        <f>'WCA EFF Conc'!B29</f>
        <v>41409</v>
      </c>
      <c r="C29" s="141">
        <v>0.14000000000000001</v>
      </c>
      <c r="D29" s="142">
        <v>0.2</v>
      </c>
      <c r="E29" s="143">
        <v>7.0000000000000007E-2</v>
      </c>
      <c r="F29" s="144">
        <v>0.1</v>
      </c>
      <c r="G29" s="141">
        <v>0.02</v>
      </c>
      <c r="H29" s="142">
        <v>0.05</v>
      </c>
      <c r="I29" s="143">
        <v>2E-3</v>
      </c>
      <c r="J29" s="144">
        <v>0.03</v>
      </c>
      <c r="K29" s="141">
        <v>0.04</v>
      </c>
      <c r="L29" s="142">
        <v>0.1</v>
      </c>
      <c r="M29" s="143"/>
      <c r="N29" s="145"/>
      <c r="O29" s="141">
        <v>1.4999999999999999E-2</v>
      </c>
      <c r="P29" s="142">
        <v>0.1</v>
      </c>
      <c r="Q29" s="143">
        <v>1.4999999999999999E-2</v>
      </c>
      <c r="R29" s="228">
        <v>0.1</v>
      </c>
      <c r="S29" s="231">
        <v>0.06</v>
      </c>
      <c r="T29" s="142">
        <v>0.1</v>
      </c>
      <c r="U29" s="141"/>
      <c r="V29" s="332">
        <v>2.5</v>
      </c>
      <c r="W29" s="132"/>
    </row>
    <row r="30" spans="1:23" s="121" customFormat="1" x14ac:dyDescent="0.25">
      <c r="A30" s="210" t="str">
        <f>'WCA EFF Conc'!A30</f>
        <v>Q2 2013</v>
      </c>
      <c r="B30" s="211">
        <f>'WCA EFF Conc'!B30</f>
        <v>41424</v>
      </c>
      <c r="C30" s="141">
        <v>0.14000000000000001</v>
      </c>
      <c r="D30" s="142">
        <v>0.2</v>
      </c>
      <c r="E30" s="143">
        <v>7.0000000000000007E-2</v>
      </c>
      <c r="F30" s="144">
        <v>0.1</v>
      </c>
      <c r="G30" s="141">
        <v>0.02</v>
      </c>
      <c r="H30" s="142">
        <v>0.05</v>
      </c>
      <c r="I30" s="143">
        <v>2E-3</v>
      </c>
      <c r="J30" s="144">
        <v>0.03</v>
      </c>
      <c r="K30" s="141">
        <v>0.04</v>
      </c>
      <c r="L30" s="142">
        <v>0.1</v>
      </c>
      <c r="M30" s="143"/>
      <c r="N30" s="145"/>
      <c r="O30" s="141">
        <v>3.5000000000000003E-2</v>
      </c>
      <c r="P30" s="142">
        <v>0.05</v>
      </c>
      <c r="Q30" s="143">
        <v>3.5000000000000003E-2</v>
      </c>
      <c r="R30" s="228">
        <v>0.05</v>
      </c>
      <c r="S30" s="231">
        <v>0.06</v>
      </c>
      <c r="T30" s="142">
        <v>0.1</v>
      </c>
      <c r="U30" s="141"/>
      <c r="V30" s="332">
        <v>2.5</v>
      </c>
      <c r="W30" s="132"/>
    </row>
    <row r="31" spans="1:23" s="121" customFormat="1" x14ac:dyDescent="0.25">
      <c r="A31" s="210" t="str">
        <f>'WCA EFF Conc'!A31</f>
        <v>Q2 2013</v>
      </c>
      <c r="B31" s="211">
        <f>'WCA EFF Conc'!B31</f>
        <v>41437</v>
      </c>
      <c r="C31" s="141">
        <v>0.14000000000000001</v>
      </c>
      <c r="D31" s="142">
        <v>0.2</v>
      </c>
      <c r="E31" s="143">
        <v>7.0000000000000007E-2</v>
      </c>
      <c r="F31" s="144">
        <v>0.1</v>
      </c>
      <c r="G31" s="141">
        <v>0.02</v>
      </c>
      <c r="H31" s="142">
        <v>0.05</v>
      </c>
      <c r="I31" s="143">
        <v>2E-3</v>
      </c>
      <c r="J31" s="144">
        <v>0.03</v>
      </c>
      <c r="K31" s="141">
        <v>0.04</v>
      </c>
      <c r="L31" s="142">
        <v>0.1</v>
      </c>
      <c r="M31" s="143"/>
      <c r="N31" s="145"/>
      <c r="O31" s="141">
        <v>7.0000000000000001E-3</v>
      </c>
      <c r="P31" s="142">
        <v>0.01</v>
      </c>
      <c r="Q31" s="143">
        <v>7.0000000000000001E-3</v>
      </c>
      <c r="R31" s="228">
        <v>0.01</v>
      </c>
      <c r="S31" s="231">
        <v>0.06</v>
      </c>
      <c r="T31" s="142">
        <v>0.1</v>
      </c>
      <c r="U31" s="141"/>
      <c r="V31" s="332">
        <v>2.5</v>
      </c>
      <c r="W31" s="132"/>
    </row>
    <row r="32" spans="1:23" s="121" customFormat="1" x14ac:dyDescent="0.25">
      <c r="A32" s="210" t="str">
        <f>'WCA EFF Conc'!A32</f>
        <v>Q2 2013</v>
      </c>
      <c r="B32" s="211">
        <f>'WCA EFF Conc'!B32</f>
        <v>41451</v>
      </c>
      <c r="C32" s="141">
        <v>7.0000000000000007E-2</v>
      </c>
      <c r="D32" s="142">
        <v>0.1</v>
      </c>
      <c r="E32" s="143">
        <v>0.14000000000000001</v>
      </c>
      <c r="F32" s="144">
        <v>0.2</v>
      </c>
      <c r="G32" s="141">
        <v>0.1</v>
      </c>
      <c r="H32" s="142">
        <v>0.2</v>
      </c>
      <c r="I32" s="143">
        <v>2E-3</v>
      </c>
      <c r="J32" s="144">
        <v>0.03</v>
      </c>
      <c r="K32" s="141">
        <v>0.04</v>
      </c>
      <c r="L32" s="142">
        <v>0.1</v>
      </c>
      <c r="M32" s="143"/>
      <c r="N32" s="145"/>
      <c r="O32" s="141">
        <v>1.4999999999999999E-2</v>
      </c>
      <c r="P32" s="142">
        <v>0.1</v>
      </c>
      <c r="Q32" s="143">
        <v>1.4999999999999999E-2</v>
      </c>
      <c r="R32" s="228">
        <v>0.1</v>
      </c>
      <c r="S32" s="231">
        <v>0.06</v>
      </c>
      <c r="T32" s="142">
        <v>0.1</v>
      </c>
      <c r="U32" s="141"/>
      <c r="V32" s="332">
        <v>2.5</v>
      </c>
      <c r="W32" s="132"/>
    </row>
    <row r="33" spans="1:23" s="121" customFormat="1" x14ac:dyDescent="0.25">
      <c r="A33" s="210">
        <f>'WCA EFF Conc'!A33</f>
        <v>0</v>
      </c>
      <c r="B33" s="211">
        <f>'WCA EFF Conc'!B33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28"/>
      <c r="S33" s="231"/>
      <c r="T33" s="142"/>
      <c r="U33" s="141"/>
      <c r="V33" s="142"/>
      <c r="W33" s="132"/>
    </row>
    <row r="34" spans="1:23" s="121" customFormat="1" x14ac:dyDescent="0.25">
      <c r="A34" s="210">
        <f>'WCA EFF Conc'!A34</f>
        <v>0</v>
      </c>
      <c r="B34" s="211">
        <f>'WCA EFF Conc'!B34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28"/>
      <c r="S34" s="231"/>
      <c r="T34" s="142"/>
      <c r="U34" s="141"/>
      <c r="V34" s="142"/>
      <c r="W34" s="132"/>
    </row>
    <row r="35" spans="1:23" s="121" customFormat="1" x14ac:dyDescent="0.25">
      <c r="A35" s="210">
        <f>'WCA EFF Conc'!A35</f>
        <v>0</v>
      </c>
      <c r="B35" s="211">
        <f>'WCA EFF Conc'!B35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28"/>
      <c r="S35" s="231"/>
      <c r="T35" s="142"/>
      <c r="U35" s="141"/>
      <c r="V35" s="142"/>
      <c r="W35" s="132"/>
    </row>
    <row r="36" spans="1:23" s="121" customFormat="1" x14ac:dyDescent="0.25">
      <c r="A36" s="210">
        <f>'WCA EFF Conc'!A36</f>
        <v>0</v>
      </c>
      <c r="B36" s="211">
        <f>'WCA EFF Conc'!B36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28"/>
      <c r="S36" s="231"/>
      <c r="T36" s="142"/>
      <c r="U36" s="141"/>
      <c r="V36" s="142"/>
      <c r="W36" s="132"/>
    </row>
    <row r="37" spans="1:23" s="121" customFormat="1" x14ac:dyDescent="0.25">
      <c r="A37" s="210">
        <f>'WCA EFF Conc'!A37</f>
        <v>0</v>
      </c>
      <c r="B37" s="211">
        <f>'WCA EFF Conc'!B37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28"/>
      <c r="S37" s="231"/>
      <c r="T37" s="142"/>
      <c r="U37" s="141"/>
      <c r="V37" s="142"/>
      <c r="W37" s="132"/>
    </row>
    <row r="38" spans="1:23" s="121" customFormat="1" x14ac:dyDescent="0.25">
      <c r="A38" s="210">
        <f>'WCA EFF Conc'!A38</f>
        <v>0</v>
      </c>
      <c r="B38" s="211">
        <f>'WCA EFF Conc'!B38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28"/>
      <c r="S38" s="231"/>
      <c r="T38" s="142"/>
      <c r="U38" s="141"/>
      <c r="V38" s="142"/>
      <c r="W38" s="132"/>
    </row>
    <row r="39" spans="1:23" s="121" customFormat="1" x14ac:dyDescent="0.25">
      <c r="A39" s="210">
        <f>'WCA EFF Conc'!A39</f>
        <v>0</v>
      </c>
      <c r="B39" s="211">
        <f>'WCA EFF Conc'!B39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28"/>
      <c r="S39" s="231"/>
      <c r="T39" s="142"/>
      <c r="U39" s="141"/>
      <c r="V39" s="142"/>
      <c r="W39" s="132"/>
    </row>
    <row r="40" spans="1:23" s="121" customFormat="1" x14ac:dyDescent="0.25">
      <c r="A40" s="210">
        <f>'WCA EFF Conc'!A40</f>
        <v>0</v>
      </c>
      <c r="B40" s="211">
        <f>'WCA EFF Conc'!B40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28"/>
      <c r="S40" s="231"/>
      <c r="T40" s="142"/>
      <c r="U40" s="141"/>
      <c r="V40" s="142"/>
      <c r="W40" s="132"/>
    </row>
    <row r="41" spans="1:23" s="121" customFormat="1" x14ac:dyDescent="0.25">
      <c r="A41" s="210">
        <f>'WCA EFF Conc'!A41</f>
        <v>0</v>
      </c>
      <c r="B41" s="211">
        <f>'WCA EFF Conc'!B41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28"/>
      <c r="S41" s="231"/>
      <c r="T41" s="142"/>
      <c r="U41" s="141"/>
      <c r="V41" s="142"/>
      <c r="W41" s="132"/>
    </row>
    <row r="42" spans="1:23" s="121" customFormat="1" x14ac:dyDescent="0.25">
      <c r="A42" s="210">
        <f>'WCA EFF Conc'!A42</f>
        <v>0</v>
      </c>
      <c r="B42" s="211">
        <f>'WCA EFF Conc'!B42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28"/>
      <c r="S42" s="231"/>
      <c r="T42" s="142"/>
      <c r="U42" s="141"/>
      <c r="V42" s="142"/>
      <c r="W42" s="132"/>
    </row>
    <row r="43" spans="1:23" s="121" customFormat="1" x14ac:dyDescent="0.25">
      <c r="A43" s="210">
        <f>'WCA EFF Conc'!A43</f>
        <v>0</v>
      </c>
      <c r="B43" s="211">
        <f>'WCA EFF Conc'!B43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28"/>
      <c r="S43" s="231"/>
      <c r="T43" s="142"/>
      <c r="U43" s="141"/>
      <c r="V43" s="142"/>
      <c r="W43" s="132"/>
    </row>
    <row r="44" spans="1:23" s="121" customFormat="1" x14ac:dyDescent="0.25">
      <c r="A44" s="210">
        <f>'WCA EFF Conc'!A44</f>
        <v>0</v>
      </c>
      <c r="B44" s="211">
        <f>'WCA EFF Conc'!B44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28"/>
      <c r="S44" s="231"/>
      <c r="T44" s="142"/>
      <c r="U44" s="141"/>
      <c r="V44" s="142"/>
      <c r="W44" s="132"/>
    </row>
    <row r="45" spans="1:23" s="46" customFormat="1" x14ac:dyDescent="0.25">
      <c r="A45" s="210">
        <f>'WCA EFF Conc'!A45</f>
        <v>0</v>
      </c>
      <c r="B45" s="211">
        <f>'WCA EFF Conc'!B45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28"/>
      <c r="S45" s="231"/>
      <c r="T45" s="142"/>
      <c r="U45" s="141"/>
      <c r="V45" s="142"/>
      <c r="W45" s="132"/>
    </row>
    <row r="46" spans="1:23" s="46" customFormat="1" x14ac:dyDescent="0.25">
      <c r="A46" s="210">
        <f>'WCA EFF Conc'!A46</f>
        <v>0</v>
      </c>
      <c r="B46" s="211">
        <f>'WCA EFF Conc'!B46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28"/>
      <c r="S46" s="231"/>
      <c r="T46" s="142"/>
      <c r="U46" s="141"/>
      <c r="V46" s="142"/>
      <c r="W46" s="132"/>
    </row>
    <row r="47" spans="1:23" s="46" customFormat="1" x14ac:dyDescent="0.25">
      <c r="A47" s="210">
        <f>'WCA EFF Conc'!A47</f>
        <v>0</v>
      </c>
      <c r="B47" s="211">
        <f>'WCA EFF Conc'!B47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28"/>
      <c r="S47" s="231"/>
      <c r="T47" s="142"/>
      <c r="U47" s="141"/>
      <c r="V47" s="142"/>
      <c r="W47" s="132"/>
    </row>
    <row r="48" spans="1:23" s="46" customFormat="1" x14ac:dyDescent="0.25">
      <c r="A48" s="210">
        <f>'WCA EFF Conc'!A48</f>
        <v>0</v>
      </c>
      <c r="B48" s="211">
        <f>'WCA EFF Conc'!B48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28"/>
      <c r="S48" s="231"/>
      <c r="T48" s="142"/>
      <c r="U48" s="141"/>
      <c r="V48" s="142"/>
      <c r="W48" s="132"/>
    </row>
    <row r="49" spans="1:23" s="46" customFormat="1" x14ac:dyDescent="0.25">
      <c r="A49" s="210">
        <f>'WCA EFF Conc'!A49</f>
        <v>0</v>
      </c>
      <c r="B49" s="211">
        <f>'WCA EFF Conc'!B49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28"/>
      <c r="S49" s="231"/>
      <c r="T49" s="142"/>
      <c r="U49" s="141"/>
      <c r="V49" s="142"/>
      <c r="W49" s="132"/>
    </row>
    <row r="50" spans="1:23" s="46" customFormat="1" x14ac:dyDescent="0.25">
      <c r="A50" s="210">
        <f>'WCA EFF Conc'!A50</f>
        <v>0</v>
      </c>
      <c r="B50" s="211">
        <f>'WCA EFF Conc'!B50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28"/>
      <c r="S50" s="231"/>
      <c r="T50" s="142"/>
      <c r="U50" s="141"/>
      <c r="V50" s="142"/>
      <c r="W50" s="132"/>
    </row>
    <row r="51" spans="1:23" s="46" customFormat="1" x14ac:dyDescent="0.25">
      <c r="A51" s="210">
        <f>'WCA EFF Conc'!A51</f>
        <v>0</v>
      </c>
      <c r="B51" s="211">
        <f>'WCA EFF Conc'!B51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28"/>
      <c r="S51" s="231"/>
      <c r="T51" s="142"/>
      <c r="U51" s="141"/>
      <c r="V51" s="142"/>
      <c r="W51" s="132"/>
    </row>
    <row r="52" spans="1:23" s="46" customFormat="1" x14ac:dyDescent="0.25">
      <c r="A52" s="210">
        <f>'WCA EFF Conc'!A52</f>
        <v>0</v>
      </c>
      <c r="B52" s="211">
        <f>'WCA EFF Conc'!B52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28"/>
      <c r="S52" s="231"/>
      <c r="T52" s="142"/>
      <c r="U52" s="141"/>
      <c r="V52" s="142"/>
      <c r="W52" s="132"/>
    </row>
    <row r="53" spans="1:23" s="46" customFormat="1" x14ac:dyDescent="0.25">
      <c r="A53" s="210">
        <f>'WCA EFF Conc'!A53</f>
        <v>0</v>
      </c>
      <c r="B53" s="211">
        <f>'WCA EFF Conc'!B53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28"/>
      <c r="S53" s="231"/>
      <c r="T53" s="142"/>
      <c r="U53" s="141"/>
      <c r="V53" s="142"/>
      <c r="W53" s="132"/>
    </row>
    <row r="54" spans="1:23" s="46" customFormat="1" x14ac:dyDescent="0.25">
      <c r="A54" s="210">
        <f>'WCA EFF Conc'!A54</f>
        <v>0</v>
      </c>
      <c r="B54" s="211">
        <f>'WCA EFF Conc'!B54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28"/>
      <c r="S54" s="231"/>
      <c r="T54" s="142"/>
      <c r="U54" s="141"/>
      <c r="V54" s="142"/>
      <c r="W54" s="132"/>
    </row>
    <row r="55" spans="1:23" s="46" customFormat="1" x14ac:dyDescent="0.25">
      <c r="A55" s="210">
        <f>'WCA EFF Conc'!A55</f>
        <v>0</v>
      </c>
      <c r="B55" s="211">
        <f>'WCA EFF Conc'!B55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28"/>
      <c r="S55" s="231"/>
      <c r="T55" s="142"/>
      <c r="U55" s="141"/>
      <c r="V55" s="142"/>
      <c r="W55" s="132"/>
    </row>
    <row r="56" spans="1:23" s="46" customFormat="1" x14ac:dyDescent="0.25">
      <c r="A56" s="210">
        <f>'WCA EFF Conc'!A56</f>
        <v>0</v>
      </c>
      <c r="B56" s="211">
        <f>'WCA EFF Conc'!B56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28"/>
      <c r="S56" s="231"/>
      <c r="T56" s="142"/>
      <c r="U56" s="141"/>
      <c r="V56" s="142"/>
      <c r="W56" s="132"/>
    </row>
    <row r="57" spans="1:23" s="46" customFormat="1" x14ac:dyDescent="0.25">
      <c r="A57" s="210">
        <f>'WCA EFF Conc'!A57</f>
        <v>0</v>
      </c>
      <c r="B57" s="211">
        <f>'WCA EFF Conc'!B57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28"/>
      <c r="S57" s="231"/>
      <c r="T57" s="142"/>
      <c r="U57" s="141"/>
      <c r="V57" s="142"/>
      <c r="W57" s="132"/>
    </row>
    <row r="58" spans="1:23" s="46" customFormat="1" x14ac:dyDescent="0.25">
      <c r="A58" s="210">
        <f>'WCA EFF Conc'!A58</f>
        <v>0</v>
      </c>
      <c r="B58" s="211">
        <f>'WCA EFF Conc'!B58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28"/>
      <c r="S58" s="231"/>
      <c r="T58" s="142"/>
      <c r="U58" s="141"/>
      <c r="V58" s="142"/>
      <c r="W58" s="132"/>
    </row>
    <row r="59" spans="1:23" s="46" customFormat="1" x14ac:dyDescent="0.25">
      <c r="A59" s="210">
        <f>'WCA EFF Conc'!A59</f>
        <v>0</v>
      </c>
      <c r="B59" s="211">
        <f>'WCA EFF Conc'!B59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28"/>
      <c r="S59" s="231"/>
      <c r="T59" s="142"/>
      <c r="U59" s="141"/>
      <c r="V59" s="142"/>
      <c r="W59" s="132"/>
    </row>
    <row r="60" spans="1:23" s="46" customFormat="1" x14ac:dyDescent="0.25">
      <c r="A60" s="210">
        <f>'WCA EFF Conc'!A60</f>
        <v>0</v>
      </c>
      <c r="B60" s="211">
        <f>'WCA EFF Conc'!B60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28"/>
      <c r="S60" s="231"/>
      <c r="T60" s="142"/>
      <c r="U60" s="141"/>
      <c r="V60" s="142"/>
      <c r="W60" s="132"/>
    </row>
    <row r="61" spans="1:23" s="46" customFormat="1" x14ac:dyDescent="0.25">
      <c r="A61" s="210">
        <f>'WCA EFF Conc'!A61</f>
        <v>0</v>
      </c>
      <c r="B61" s="211">
        <f>'WCA EFF Conc'!B61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28"/>
      <c r="S61" s="231"/>
      <c r="T61" s="142"/>
      <c r="U61" s="141"/>
      <c r="V61" s="142"/>
      <c r="W61" s="132"/>
    </row>
    <row r="62" spans="1:23" s="46" customFormat="1" x14ac:dyDescent="0.25">
      <c r="A62" s="210">
        <f>'WCA EFF Conc'!A62</f>
        <v>0</v>
      </c>
      <c r="B62" s="211">
        <f>'WCA EFF Conc'!B62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28"/>
      <c r="S62" s="231"/>
      <c r="T62" s="142"/>
      <c r="U62" s="141"/>
      <c r="V62" s="142"/>
      <c r="W62" s="132"/>
    </row>
    <row r="63" spans="1:23" s="46" customFormat="1" x14ac:dyDescent="0.25">
      <c r="A63" s="210">
        <f>'WCA EFF Conc'!A63</f>
        <v>0</v>
      </c>
      <c r="B63" s="211">
        <f>'WCA EFF Conc'!B63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28"/>
      <c r="S63" s="231"/>
      <c r="T63" s="142"/>
      <c r="U63" s="141"/>
      <c r="V63" s="142"/>
      <c r="W63" s="132"/>
    </row>
    <row r="64" spans="1:23" s="46" customFormat="1" x14ac:dyDescent="0.25">
      <c r="A64" s="210">
        <f>'WCA EFF Conc'!A64</f>
        <v>0</v>
      </c>
      <c r="B64" s="211">
        <f>'WCA EFF Conc'!B64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28"/>
      <c r="S64" s="231"/>
      <c r="T64" s="142"/>
      <c r="U64" s="141"/>
      <c r="V64" s="142"/>
      <c r="W64" s="132"/>
    </row>
    <row r="65" spans="1:23" s="46" customFormat="1" x14ac:dyDescent="0.25">
      <c r="A65" s="210">
        <f>'WCA EFF Conc'!A65</f>
        <v>0</v>
      </c>
      <c r="B65" s="211">
        <f>'WCA EFF Conc'!B65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28"/>
      <c r="S65" s="231"/>
      <c r="T65" s="142"/>
      <c r="U65" s="141"/>
      <c r="V65" s="142"/>
      <c r="W65" s="132"/>
    </row>
    <row r="66" spans="1:23" s="46" customFormat="1" ht="15.75" thickBot="1" x14ac:dyDescent="0.3">
      <c r="A66" s="212">
        <f>'WCA EFF Conc'!A66</f>
        <v>0</v>
      </c>
      <c r="B66" s="213">
        <f>'WCA EFF Conc'!B66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29"/>
      <c r="S66" s="232"/>
      <c r="T66" s="149"/>
      <c r="U66" s="148"/>
      <c r="V66" s="149"/>
      <c r="W66" s="132"/>
    </row>
    <row r="67" spans="1:23" ht="10.5" customHeight="1" x14ac:dyDescent="0.25"/>
    <row r="68" spans="1:23" ht="10.5" customHeight="1" thickBot="1" x14ac:dyDescent="0.3"/>
    <row r="69" spans="1:23" s="109" customFormat="1" x14ac:dyDescent="0.25">
      <c r="A69" s="108" t="s">
        <v>104</v>
      </c>
      <c r="B69" s="173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70"/>
    </row>
    <row r="70" spans="1:23" s="109" customFormat="1" ht="15.75" thickBot="1" x14ac:dyDescent="0.3">
      <c r="A70" s="72" t="s">
        <v>95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3" zoomScale="85" zoomScaleNormal="85" workbookViewId="0">
      <selection activeCell="B9" sqref="B9"/>
    </sheetView>
  </sheetViews>
  <sheetFormatPr defaultRowHeight="15" x14ac:dyDescent="0.25"/>
  <cols>
    <col min="1" max="1" width="45.42578125" style="188" customWidth="1"/>
    <col min="2" max="2" width="47.28515625" customWidth="1"/>
    <col min="3" max="3" width="45.140625" style="103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9" t="str">
        <f>'WCA EFF Conc'!A2</f>
        <v>West County Agency</v>
      </c>
      <c r="B1" s="240"/>
    </row>
    <row r="2" spans="1:4" ht="25.5" customHeight="1" thickBot="1" x14ac:dyDescent="0.3">
      <c r="A2" s="357" t="s">
        <v>101</v>
      </c>
      <c r="B2" s="356"/>
      <c r="C2" s="355" t="s">
        <v>70</v>
      </c>
      <c r="D2" s="356"/>
    </row>
    <row r="3" spans="1:4" ht="15.75" customHeight="1" x14ac:dyDescent="0.25">
      <c r="A3" s="207" t="s">
        <v>133</v>
      </c>
      <c r="B3" s="204"/>
      <c r="C3" s="37" t="s">
        <v>71</v>
      </c>
      <c r="D3" s="39" t="s">
        <v>72</v>
      </c>
    </row>
    <row r="4" spans="1:4" x14ac:dyDescent="0.25">
      <c r="A4" s="208" t="s">
        <v>134</v>
      </c>
      <c r="B4" s="205"/>
      <c r="C4" s="38" t="s">
        <v>73</v>
      </c>
      <c r="D4" s="40">
        <v>41212</v>
      </c>
    </row>
    <row r="5" spans="1:4" ht="30.75" thickBot="1" x14ac:dyDescent="0.3">
      <c r="A5" s="209" t="s">
        <v>119</v>
      </c>
      <c r="B5" s="206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2"/>
      <c r="C8" s="201" t="s">
        <v>81</v>
      </c>
      <c r="D8" s="41">
        <v>41486</v>
      </c>
    </row>
    <row r="9" spans="1:4" s="109" customFormat="1" x14ac:dyDescent="0.25">
      <c r="B9" s="112"/>
      <c r="C9" s="38" t="s">
        <v>77</v>
      </c>
      <c r="D9" s="40">
        <v>41577</v>
      </c>
    </row>
    <row r="10" spans="1:4" s="109" customFormat="1" x14ac:dyDescent="0.25">
      <c r="A10" s="188"/>
      <c r="B10" s="112"/>
      <c r="C10" s="38" t="s">
        <v>78</v>
      </c>
      <c r="D10" s="40">
        <v>41669</v>
      </c>
    </row>
    <row r="11" spans="1:4" s="109" customFormat="1" x14ac:dyDescent="0.25">
      <c r="A11" s="188"/>
      <c r="C11" s="38" t="s">
        <v>79</v>
      </c>
      <c r="D11" s="40">
        <v>41759</v>
      </c>
    </row>
    <row r="12" spans="1:4" s="109" customFormat="1" x14ac:dyDescent="0.25">
      <c r="A12" s="188"/>
      <c r="C12" s="38" t="s">
        <v>80</v>
      </c>
      <c r="D12" s="40" t="s">
        <v>83</v>
      </c>
    </row>
    <row r="13" spans="1:4" s="109" customFormat="1" ht="15.75" thickBot="1" x14ac:dyDescent="0.3">
      <c r="A13" s="188"/>
      <c r="C13" s="214" t="s">
        <v>82</v>
      </c>
      <c r="D13" s="42">
        <v>41851</v>
      </c>
    </row>
    <row r="14" spans="1:4" s="109" customFormat="1" x14ac:dyDescent="0.25">
      <c r="A14" s="202" t="s">
        <v>131</v>
      </c>
      <c r="B14" s="203"/>
      <c r="C14" s="43"/>
      <c r="D14" s="122"/>
    </row>
    <row r="15" spans="1:4" s="109" customFormat="1" ht="15.75" thickBot="1" x14ac:dyDescent="0.3">
      <c r="A15" s="188"/>
      <c r="C15" s="43"/>
      <c r="D15" s="122"/>
    </row>
    <row r="16" spans="1:4" s="109" customFormat="1" x14ac:dyDescent="0.25">
      <c r="A16" s="358" t="s">
        <v>129</v>
      </c>
      <c r="B16" s="359"/>
      <c r="C16" s="43"/>
      <c r="D16" s="122"/>
    </row>
    <row r="17" spans="1:5" s="109" customFormat="1" ht="15.75" thickBot="1" x14ac:dyDescent="0.3">
      <c r="A17" s="360"/>
      <c r="B17" s="361"/>
      <c r="C17" s="43"/>
      <c r="D17" s="122"/>
    </row>
    <row r="18" spans="1:5" s="109" customFormat="1" ht="15.75" thickBot="1" x14ac:dyDescent="0.3">
      <c r="A18" s="199" t="s">
        <v>130</v>
      </c>
      <c r="B18" s="200"/>
      <c r="C18" s="43"/>
      <c r="D18" s="122"/>
    </row>
    <row r="19" spans="1:5" s="109" customFormat="1" ht="15" customHeight="1" thickBot="1" x14ac:dyDescent="0.3">
      <c r="A19" s="188"/>
      <c r="C19" s="43"/>
      <c r="D19" s="122"/>
    </row>
    <row r="20" spans="1:5" s="109" customFormat="1" ht="19.5" thickBot="1" x14ac:dyDescent="0.35">
      <c r="A20" s="351" t="s">
        <v>127</v>
      </c>
      <c r="B20" s="352"/>
      <c r="C20" s="353"/>
      <c r="D20" s="172"/>
      <c r="E20" s="122"/>
    </row>
    <row r="21" spans="1:5" s="109" customFormat="1" ht="16.5" thickBot="1" x14ac:dyDescent="0.3">
      <c r="A21" s="197" t="s">
        <v>122</v>
      </c>
      <c r="B21" s="187" t="s">
        <v>123</v>
      </c>
      <c r="C21" s="233" t="s">
        <v>124</v>
      </c>
      <c r="D21" s="172"/>
      <c r="E21" s="122"/>
    </row>
    <row r="22" spans="1:5" s="109" customFormat="1" x14ac:dyDescent="0.25">
      <c r="A22" s="189" t="s">
        <v>85</v>
      </c>
      <c r="B22" s="99" t="s">
        <v>89</v>
      </c>
      <c r="C22" s="99" t="s">
        <v>89</v>
      </c>
      <c r="D22" s="172"/>
      <c r="E22" s="122"/>
    </row>
    <row r="23" spans="1:5" s="109" customFormat="1" ht="30" x14ac:dyDescent="0.25">
      <c r="A23" s="190" t="s">
        <v>86</v>
      </c>
      <c r="B23" s="100" t="s">
        <v>66</v>
      </c>
      <c r="C23" s="102" t="s">
        <v>135</v>
      </c>
      <c r="D23" s="172"/>
      <c r="E23" s="122"/>
    </row>
    <row r="24" spans="1:5" s="109" customFormat="1" x14ac:dyDescent="0.25">
      <c r="A24" s="190" t="s">
        <v>87</v>
      </c>
      <c r="B24" s="100" t="s">
        <v>64</v>
      </c>
      <c r="C24" s="100" t="s">
        <v>98</v>
      </c>
      <c r="D24" s="172"/>
      <c r="E24" s="122"/>
    </row>
    <row r="25" spans="1:5" s="109" customFormat="1" ht="15.75" thickBot="1" x14ac:dyDescent="0.3">
      <c r="A25" s="191" t="s">
        <v>88</v>
      </c>
      <c r="B25" s="101" t="s">
        <v>96</v>
      </c>
      <c r="C25" s="101" t="s">
        <v>97</v>
      </c>
      <c r="D25" s="172"/>
      <c r="E25" s="122"/>
    </row>
    <row r="26" spans="1:5" s="109" customFormat="1" ht="15.75" thickBot="1" x14ac:dyDescent="0.3">
      <c r="A26" s="188"/>
      <c r="C26" s="104"/>
      <c r="D26" s="172"/>
      <c r="E26" s="122"/>
    </row>
    <row r="27" spans="1:5" s="109" customFormat="1" ht="16.5" thickBot="1" x14ac:dyDescent="0.3">
      <c r="A27" s="197" t="s">
        <v>125</v>
      </c>
      <c r="B27" s="187" t="s">
        <v>123</v>
      </c>
      <c r="C27" s="233" t="s">
        <v>124</v>
      </c>
      <c r="D27" s="172"/>
      <c r="E27" s="122"/>
    </row>
    <row r="28" spans="1:5" s="109" customFormat="1" x14ac:dyDescent="0.25">
      <c r="A28" s="189" t="s">
        <v>85</v>
      </c>
      <c r="B28" s="99" t="s">
        <v>89</v>
      </c>
      <c r="C28" s="99" t="s">
        <v>89</v>
      </c>
      <c r="D28" s="172"/>
      <c r="E28" s="122"/>
    </row>
    <row r="29" spans="1:5" s="109" customFormat="1" ht="30" x14ac:dyDescent="0.25">
      <c r="A29" s="190" t="s">
        <v>86</v>
      </c>
      <c r="B29" s="100" t="s">
        <v>66</v>
      </c>
      <c r="C29" s="102" t="s">
        <v>135</v>
      </c>
      <c r="D29" s="172"/>
      <c r="E29" s="122"/>
    </row>
    <row r="30" spans="1:5" s="109" customFormat="1" x14ac:dyDescent="0.25">
      <c r="A30" s="190" t="s">
        <v>87</v>
      </c>
      <c r="B30" s="100" t="s">
        <v>64</v>
      </c>
      <c r="C30" s="100" t="s">
        <v>98</v>
      </c>
      <c r="D30" s="172"/>
      <c r="E30" s="122"/>
    </row>
    <row r="31" spans="1:5" s="109" customFormat="1" ht="15.75" thickBot="1" x14ac:dyDescent="0.3">
      <c r="A31" s="191" t="s">
        <v>88</v>
      </c>
      <c r="B31" s="101" t="s">
        <v>65</v>
      </c>
      <c r="C31" s="101" t="s">
        <v>65</v>
      </c>
      <c r="D31" s="172"/>
      <c r="E31" s="122"/>
    </row>
    <row r="32" spans="1:5" s="109" customFormat="1" ht="15.75" thickBot="1" x14ac:dyDescent="0.3">
      <c r="A32" s="188"/>
      <c r="C32" s="104"/>
      <c r="D32" s="172"/>
      <c r="E32" s="122"/>
    </row>
    <row r="33" spans="1:5" s="109" customFormat="1" ht="16.5" thickBot="1" x14ac:dyDescent="0.3">
      <c r="A33" s="197" t="s">
        <v>126</v>
      </c>
      <c r="B33" s="187" t="s">
        <v>123</v>
      </c>
      <c r="C33" s="233" t="s">
        <v>124</v>
      </c>
      <c r="D33" s="172"/>
      <c r="E33" s="122"/>
    </row>
    <row r="34" spans="1:5" s="109" customFormat="1" x14ac:dyDescent="0.25">
      <c r="A34" s="189" t="s">
        <v>85</v>
      </c>
      <c r="B34" s="99" t="s">
        <v>89</v>
      </c>
      <c r="C34" s="99" t="s">
        <v>89</v>
      </c>
      <c r="D34" s="172"/>
      <c r="E34" s="122"/>
    </row>
    <row r="35" spans="1:5" s="109" customFormat="1" ht="30" x14ac:dyDescent="0.25">
      <c r="A35" s="190" t="s">
        <v>86</v>
      </c>
      <c r="B35" s="100" t="s">
        <v>99</v>
      </c>
      <c r="C35" s="102" t="s">
        <v>114</v>
      </c>
      <c r="D35" s="172"/>
      <c r="E35" s="122"/>
    </row>
    <row r="36" spans="1:5" s="109" customFormat="1" x14ac:dyDescent="0.25">
      <c r="A36" s="190" t="s">
        <v>87</v>
      </c>
      <c r="B36" s="100" t="s">
        <v>64</v>
      </c>
      <c r="C36" s="100" t="s">
        <v>98</v>
      </c>
      <c r="D36" s="172"/>
      <c r="E36" s="122"/>
    </row>
    <row r="37" spans="1:5" s="109" customFormat="1" ht="15.75" thickBot="1" x14ac:dyDescent="0.3">
      <c r="A37" s="191" t="s">
        <v>88</v>
      </c>
      <c r="B37" s="101" t="s">
        <v>65</v>
      </c>
      <c r="C37" s="101" t="s">
        <v>65</v>
      </c>
      <c r="D37" s="172"/>
      <c r="E37" s="122"/>
    </row>
    <row r="38" spans="1:5" s="109" customFormat="1" ht="15.75" thickBot="1" x14ac:dyDescent="0.3">
      <c r="A38" s="188"/>
      <c r="C38" s="104"/>
      <c r="D38" s="172"/>
      <c r="E38" s="122"/>
    </row>
    <row r="39" spans="1:5" s="109" customFormat="1" ht="16.5" thickBot="1" x14ac:dyDescent="0.3">
      <c r="A39" s="198" t="s">
        <v>128</v>
      </c>
      <c r="B39" s="186"/>
      <c r="C39" s="104"/>
      <c r="D39" s="172"/>
      <c r="E39" s="122"/>
    </row>
    <row r="40" spans="1:5" s="109" customFormat="1" ht="15.75" thickBot="1" x14ac:dyDescent="0.3">
      <c r="A40" s="193" t="s">
        <v>102</v>
      </c>
      <c r="B40" s="185" t="s">
        <v>115</v>
      </c>
      <c r="C40" s="104"/>
      <c r="D40" s="172"/>
      <c r="E40" s="122"/>
    </row>
    <row r="41" spans="1:5" s="109" customFormat="1" x14ac:dyDescent="0.25">
      <c r="A41" s="188"/>
      <c r="C41" s="104"/>
      <c r="D41" s="172"/>
      <c r="E41" s="122"/>
    </row>
    <row r="42" spans="1:5" s="109" customFormat="1" x14ac:dyDescent="0.25">
      <c r="C42" s="104"/>
      <c r="D42" s="172"/>
      <c r="E42" s="122"/>
    </row>
    <row r="43" spans="1:5" s="109" customFormat="1" x14ac:dyDescent="0.25">
      <c r="C43" s="104"/>
      <c r="D43" s="172"/>
      <c r="E43" s="122"/>
    </row>
    <row r="44" spans="1:5" s="109" customFormat="1" x14ac:dyDescent="0.25">
      <c r="C44" s="104"/>
      <c r="D44" s="172"/>
      <c r="E44" s="122"/>
    </row>
    <row r="45" spans="1:5" s="109" customFormat="1" x14ac:dyDescent="0.25">
      <c r="C45" s="104"/>
      <c r="D45" s="172"/>
      <c r="E45" s="122"/>
    </row>
    <row r="46" spans="1:5" s="109" customFormat="1" x14ac:dyDescent="0.25">
      <c r="C46" s="104"/>
      <c r="D46" s="172"/>
      <c r="E46" s="122"/>
    </row>
    <row r="47" spans="1:5" s="109" customFormat="1" x14ac:dyDescent="0.25">
      <c r="C47" s="104"/>
      <c r="D47" s="172"/>
      <c r="E47" s="122"/>
    </row>
    <row r="48" spans="1:5" s="109" customFormat="1" x14ac:dyDescent="0.25">
      <c r="C48" s="104"/>
      <c r="D48" s="172"/>
      <c r="E48" s="122"/>
    </row>
    <row r="49" spans="1:5" s="109" customFormat="1" x14ac:dyDescent="0.25">
      <c r="C49" s="104"/>
      <c r="D49" s="172"/>
      <c r="E49" s="122"/>
    </row>
    <row r="50" spans="1:5" s="109" customFormat="1" x14ac:dyDescent="0.25">
      <c r="C50" s="104"/>
      <c r="D50" s="172"/>
      <c r="E50" s="122"/>
    </row>
    <row r="51" spans="1:5" s="109" customFormat="1" ht="15" customHeight="1" x14ac:dyDescent="0.25">
      <c r="C51" s="104"/>
      <c r="D51" s="172"/>
      <c r="E51" s="122"/>
    </row>
    <row r="52" spans="1:5" s="109" customFormat="1" ht="15" customHeight="1" x14ac:dyDescent="0.25">
      <c r="C52" s="104"/>
      <c r="D52" s="172"/>
      <c r="E52" s="122"/>
    </row>
    <row r="53" spans="1:5" s="109" customFormat="1" ht="17.25" customHeight="1" x14ac:dyDescent="0.25">
      <c r="C53" s="104"/>
      <c r="D53" s="43"/>
      <c r="E53" s="194"/>
    </row>
    <row r="54" spans="1:5" s="109" customFormat="1" ht="17.25" customHeight="1" x14ac:dyDescent="0.25">
      <c r="A54" s="172"/>
      <c r="B54" s="122"/>
      <c r="C54" s="104"/>
      <c r="D54" s="43"/>
      <c r="E54" s="194"/>
    </row>
    <row r="55" spans="1:5" x14ac:dyDescent="0.25">
      <c r="A55" s="192"/>
      <c r="B55" s="195"/>
    </row>
    <row r="56" spans="1:5" x14ac:dyDescent="0.25">
      <c r="A56" s="192"/>
      <c r="B56" s="112"/>
    </row>
    <row r="57" spans="1:5" x14ac:dyDescent="0.25">
      <c r="A57" s="192"/>
      <c r="B57" s="112"/>
    </row>
    <row r="58" spans="1:5" x14ac:dyDescent="0.25">
      <c r="A58" s="192"/>
      <c r="B58" s="112"/>
    </row>
    <row r="59" spans="1:5" x14ac:dyDescent="0.25">
      <c r="A59" s="196"/>
      <c r="B59" s="112"/>
    </row>
    <row r="60" spans="1:5" x14ac:dyDescent="0.25">
      <c r="A60" s="196"/>
      <c r="B60" s="112"/>
    </row>
    <row r="61" spans="1:5" x14ac:dyDescent="0.25">
      <c r="A61" s="196"/>
      <c r="B61" s="112"/>
    </row>
    <row r="62" spans="1:5" ht="18.75" x14ac:dyDescent="0.25">
      <c r="A62" s="354"/>
      <c r="B62" s="354"/>
    </row>
    <row r="63" spans="1:5" x14ac:dyDescent="0.25">
      <c r="A63" s="172"/>
      <c r="B63" s="172"/>
    </row>
    <row r="64" spans="1:5" x14ac:dyDescent="0.25">
      <c r="A64" s="43"/>
      <c r="B64" s="194"/>
    </row>
    <row r="65" spans="1:3" x14ac:dyDescent="0.25">
      <c r="A65" s="43"/>
      <c r="B65" s="194"/>
    </row>
    <row r="66" spans="1:3" x14ac:dyDescent="0.25">
      <c r="A66" s="43"/>
      <c r="B66" s="194"/>
    </row>
    <row r="67" spans="1:3" x14ac:dyDescent="0.25">
      <c r="A67" s="43"/>
      <c r="B67" s="194"/>
    </row>
    <row r="68" spans="1:3" x14ac:dyDescent="0.25">
      <c r="A68" s="172"/>
      <c r="B68" s="122"/>
    </row>
    <row r="69" spans="1:3" x14ac:dyDescent="0.25">
      <c r="A69" s="43"/>
      <c r="B69" s="194"/>
    </row>
    <row r="70" spans="1:3" ht="15.75" customHeight="1" x14ac:dyDescent="0.25">
      <c r="A70" s="43"/>
      <c r="B70" s="194"/>
      <c r="C70"/>
    </row>
    <row r="71" spans="1:3" x14ac:dyDescent="0.25">
      <c r="A71" s="43"/>
      <c r="B71" s="194"/>
    </row>
    <row r="72" spans="1:3" x14ac:dyDescent="0.25">
      <c r="A72" s="43"/>
      <c r="B72" s="194"/>
    </row>
    <row r="73" spans="1:3" x14ac:dyDescent="0.25">
      <c r="A73" s="43"/>
      <c r="B73" s="122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E8" sqref="E8"/>
    </sheetView>
  </sheetViews>
  <sheetFormatPr defaultRowHeight="15" x14ac:dyDescent="0.25"/>
  <cols>
    <col min="1" max="1" width="11.28515625" style="82" bestFit="1" customWidth="1"/>
    <col min="2" max="2" width="10.140625" style="109" customWidth="1"/>
    <col min="3" max="3" width="6.85546875" style="109" customWidth="1"/>
    <col min="4" max="4" width="7.140625" style="109" customWidth="1"/>
    <col min="5" max="5" width="7.28515625" style="109" customWidth="1"/>
    <col min="6" max="6" width="6" style="109" customWidth="1"/>
    <col min="7" max="7" width="8" style="109" customWidth="1"/>
    <col min="8" max="8" width="6.5703125" style="109" bestFit="1" customWidth="1"/>
    <col min="9" max="10" width="6" style="109" customWidth="1"/>
    <col min="11" max="11" width="7.42578125" style="109" customWidth="1"/>
    <col min="12" max="12" width="6.42578125" style="109" bestFit="1" customWidth="1"/>
    <col min="13" max="16384" width="9.140625" style="109"/>
  </cols>
  <sheetData>
    <row r="1" spans="1:12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2" s="121" customFormat="1" ht="18.75" x14ac:dyDescent="0.3">
      <c r="A2" s="153" t="s">
        <v>222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5"/>
    </row>
    <row r="3" spans="1:12" s="121" customFormat="1" ht="19.5" thickBot="1" x14ac:dyDescent="0.35">
      <c r="A3" s="345" t="s">
        <v>221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8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5" t="s">
        <v>34</v>
      </c>
      <c r="B5" s="90" t="s">
        <v>0</v>
      </c>
      <c r="C5" s="362" t="s">
        <v>13</v>
      </c>
      <c r="D5" s="363"/>
      <c r="E5" s="91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2" ht="26.25" x14ac:dyDescent="0.25">
      <c r="A6" s="216"/>
      <c r="B6" s="312" t="s">
        <v>33</v>
      </c>
      <c r="C6" s="307" t="s">
        <v>14</v>
      </c>
      <c r="D6" s="291" t="s">
        <v>10</v>
      </c>
      <c r="E6" s="301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2" ht="16.5" customHeight="1" x14ac:dyDescent="0.25">
      <c r="A7" s="317" t="s">
        <v>214</v>
      </c>
      <c r="B7" s="316">
        <v>41102</v>
      </c>
      <c r="C7" s="318">
        <v>8</v>
      </c>
      <c r="D7" s="318">
        <v>15.2</v>
      </c>
      <c r="E7" s="145">
        <f t="shared" ref="E7:E26" si="0">SUM(F7,G7,H7)</f>
        <v>58.012</v>
      </c>
      <c r="F7" s="318">
        <v>58</v>
      </c>
      <c r="G7" s="319">
        <v>0.01</v>
      </c>
      <c r="H7" s="318">
        <v>2E-3</v>
      </c>
      <c r="I7" s="319">
        <v>40</v>
      </c>
      <c r="J7" s="318">
        <v>7.8</v>
      </c>
      <c r="K7" s="319">
        <v>4.9000000000000004</v>
      </c>
      <c r="L7" s="318">
        <v>378</v>
      </c>
    </row>
    <row r="8" spans="1:12" ht="16.5" customHeight="1" x14ac:dyDescent="0.25">
      <c r="A8" s="317" t="s">
        <v>215</v>
      </c>
      <c r="B8" s="316">
        <v>41319</v>
      </c>
      <c r="C8" s="318">
        <v>10.1</v>
      </c>
      <c r="D8" s="318">
        <v>27.6</v>
      </c>
      <c r="E8" s="145">
        <f t="shared" si="0"/>
        <v>45.629999999999995</v>
      </c>
      <c r="F8" s="318">
        <v>42</v>
      </c>
      <c r="G8" s="319">
        <v>2.9</v>
      </c>
      <c r="H8" s="318">
        <v>0.73</v>
      </c>
      <c r="I8" s="319">
        <v>29</v>
      </c>
      <c r="J8" s="318">
        <v>4.0999999999999996</v>
      </c>
      <c r="K8" s="319">
        <v>3.2</v>
      </c>
      <c r="L8" s="318">
        <v>203</v>
      </c>
    </row>
    <row r="9" spans="1:12" s="121" customFormat="1" ht="16.5" customHeight="1" x14ac:dyDescent="0.25">
      <c r="A9" s="125"/>
      <c r="B9" s="27"/>
      <c r="C9" s="236"/>
      <c r="D9" s="236"/>
      <c r="E9" s="145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2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253" priority="140">
      <formula>NOT(ISBLANK($B7))</formula>
    </cfRule>
  </conditionalFormatting>
  <conditionalFormatting sqref="C8 C10:C27">
    <cfRule type="expression" dxfId="1252" priority="138">
      <formula>ISTEXT($C8)</formula>
    </cfRule>
    <cfRule type="expression" dxfId="1251" priority="139">
      <formula>NOT(ISBLANK($C8))</formula>
    </cfRule>
  </conditionalFormatting>
  <conditionalFormatting sqref="D8 D10:D27">
    <cfRule type="expression" dxfId="1250" priority="136">
      <formula>ISTEXT($D8)</formula>
    </cfRule>
    <cfRule type="expression" dxfId="1249" priority="137">
      <formula>NOT(ISBLANK($D8))</formula>
    </cfRule>
  </conditionalFormatting>
  <conditionalFormatting sqref="F10:F27">
    <cfRule type="expression" dxfId="1248" priority="132">
      <formula>ISTEXT($F10)</formula>
    </cfRule>
    <cfRule type="expression" dxfId="1247" priority="133">
      <formula>NOT(ISBLANK($F10))</formula>
    </cfRule>
  </conditionalFormatting>
  <conditionalFormatting sqref="G10:G27">
    <cfRule type="expression" dxfId="1246" priority="130">
      <formula>ISTEXT($G10)</formula>
    </cfRule>
    <cfRule type="expression" dxfId="1245" priority="131">
      <formula>NOT(ISBLANK($G10))</formula>
    </cfRule>
  </conditionalFormatting>
  <conditionalFormatting sqref="H8 H10:H27">
    <cfRule type="expression" dxfId="1244" priority="128">
      <formula>ISTEXT($H8)</formula>
    </cfRule>
    <cfRule type="expression" dxfId="1243" priority="129">
      <formula>NOT(ISBLANK($H8))</formula>
    </cfRule>
  </conditionalFormatting>
  <conditionalFormatting sqref="I10:I27">
    <cfRule type="expression" dxfId="1242" priority="126">
      <formula>ISTEXT($I10)</formula>
    </cfRule>
    <cfRule type="expression" dxfId="1241" priority="127">
      <formula>NOT(ISBLANK($I10))</formula>
    </cfRule>
  </conditionalFormatting>
  <conditionalFormatting sqref="J10:J27">
    <cfRule type="expression" dxfId="1240" priority="122">
      <formula>ISTEXT($J10)</formula>
    </cfRule>
    <cfRule type="expression" dxfId="1239" priority="123">
      <formula>NOT(ISBLANK($J10))</formula>
    </cfRule>
  </conditionalFormatting>
  <conditionalFormatting sqref="L27">
    <cfRule type="expression" dxfId="1238" priority="120">
      <formula>ISTEXT(#REF!)</formula>
    </cfRule>
    <cfRule type="expression" dxfId="1237" priority="121">
      <formula>NOT(ISBLANK(#REF!))</formula>
    </cfRule>
  </conditionalFormatting>
  <conditionalFormatting sqref="K27">
    <cfRule type="expression" dxfId="1236" priority="107">
      <formula>NOT(ISBLANK($B27))</formula>
    </cfRule>
  </conditionalFormatting>
  <conditionalFormatting sqref="K27">
    <cfRule type="expression" dxfId="1235" priority="141">
      <formula>ISTEXT(#REF!)</formula>
    </cfRule>
    <cfRule type="expression" dxfId="1234" priority="142">
      <formula>NOT(ISBLANK(#REF!))</formula>
    </cfRule>
  </conditionalFormatting>
  <conditionalFormatting sqref="C9:D9">
    <cfRule type="expression" dxfId="1233" priority="106">
      <formula>NOT(ISBLANK($B9))</formula>
    </cfRule>
  </conditionalFormatting>
  <conditionalFormatting sqref="C9">
    <cfRule type="expression" dxfId="1232" priority="104">
      <formula>ISTEXT($C9)</formula>
    </cfRule>
    <cfRule type="expression" dxfId="1231" priority="105">
      <formula>NOT(ISBLANK($C9))</formula>
    </cfRule>
  </conditionalFormatting>
  <conditionalFormatting sqref="D9">
    <cfRule type="expression" dxfId="1230" priority="102">
      <formula>ISTEXT($D9)</formula>
    </cfRule>
    <cfRule type="expression" dxfId="1229" priority="103">
      <formula>NOT(ISBLANK($D9))</formula>
    </cfRule>
  </conditionalFormatting>
  <conditionalFormatting sqref="F8:F9">
    <cfRule type="expression" dxfId="1228" priority="98">
      <formula>ISTEXT($F8)</formula>
    </cfRule>
    <cfRule type="expression" dxfId="1227" priority="99">
      <formula>NOT(ISBLANK($F8))</formula>
    </cfRule>
  </conditionalFormatting>
  <conditionalFormatting sqref="G8:G9">
    <cfRule type="expression" dxfId="1226" priority="96">
      <formula>ISTEXT($G8)</formula>
    </cfRule>
    <cfRule type="expression" dxfId="1225" priority="97">
      <formula>NOT(ISBLANK($G8))</formula>
    </cfRule>
  </conditionalFormatting>
  <conditionalFormatting sqref="H8:H9">
    <cfRule type="expression" dxfId="1224" priority="94">
      <formula>ISTEXT($H8)</formula>
    </cfRule>
    <cfRule type="expression" dxfId="1223" priority="95">
      <formula>NOT(ISBLANK($H8))</formula>
    </cfRule>
  </conditionalFormatting>
  <conditionalFormatting sqref="I8:I9">
    <cfRule type="expression" dxfId="1222" priority="92">
      <formula>ISTEXT($I8)</formula>
    </cfRule>
    <cfRule type="expression" dxfId="1221" priority="93">
      <formula>NOT(ISBLANK($I8))</formula>
    </cfRule>
  </conditionalFormatting>
  <conditionalFormatting sqref="J8:J9">
    <cfRule type="expression" dxfId="1220" priority="88">
      <formula>ISTEXT($J8)</formula>
    </cfRule>
    <cfRule type="expression" dxfId="1219" priority="89">
      <formula>NOT(ISBLANK($J8))</formula>
    </cfRule>
  </conditionalFormatting>
  <conditionalFormatting sqref="H7 C7:D7">
    <cfRule type="expression" dxfId="1218" priority="43">
      <formula>NOT(ISBLANK($B7))</formula>
    </cfRule>
  </conditionalFormatting>
  <conditionalFormatting sqref="K7:L26">
    <cfRule type="expression" dxfId="1217" priority="81">
      <formula>ISTEXT(K7)</formula>
    </cfRule>
    <cfRule type="expression" dxfId="1216" priority="82">
      <formula>NOT(ISBLANK(K7))</formula>
    </cfRule>
  </conditionalFormatting>
  <conditionalFormatting sqref="C7">
    <cfRule type="expression" dxfId="1215" priority="41">
      <formula>ISTEXT($C7)</formula>
    </cfRule>
    <cfRule type="expression" dxfId="1214" priority="42">
      <formula>NOT(ISBLANK($C7))</formula>
    </cfRule>
  </conditionalFormatting>
  <conditionalFormatting sqref="D7">
    <cfRule type="expression" dxfId="1213" priority="39">
      <formula>ISTEXT($D7)</formula>
    </cfRule>
    <cfRule type="expression" dxfId="1212" priority="40">
      <formula>NOT(ISBLANK($D7))</formula>
    </cfRule>
  </conditionalFormatting>
  <conditionalFormatting sqref="H7">
    <cfRule type="expression" dxfId="1211" priority="35">
      <formula>ISTEXT($H7)</formula>
    </cfRule>
    <cfRule type="expression" dxfId="1210" priority="36">
      <formula>NOT(ISBLANK($H7))</formula>
    </cfRule>
  </conditionalFormatting>
  <conditionalFormatting sqref="F7">
    <cfRule type="expression" dxfId="1209" priority="28">
      <formula>ISTEXT($F7)</formula>
    </cfRule>
    <cfRule type="expression" dxfId="1208" priority="29">
      <formula>NOT(ISBLANK($F7))</formula>
    </cfRule>
  </conditionalFormatting>
  <conditionalFormatting sqref="G7">
    <cfRule type="expression" dxfId="1207" priority="26">
      <formula>ISTEXT($G7)</formula>
    </cfRule>
    <cfRule type="expression" dxfId="1206" priority="27">
      <formula>NOT(ISBLANK($G7))</formula>
    </cfRule>
  </conditionalFormatting>
  <conditionalFormatting sqref="H7">
    <cfRule type="expression" dxfId="1205" priority="24">
      <formula>ISTEXT($H7)</formula>
    </cfRule>
    <cfRule type="expression" dxfId="1204" priority="25">
      <formula>NOT(ISBLANK($H7))</formula>
    </cfRule>
  </conditionalFormatting>
  <conditionalFormatting sqref="I7">
    <cfRule type="expression" dxfId="1203" priority="22">
      <formula>ISTEXT($I7)</formula>
    </cfRule>
    <cfRule type="expression" dxfId="1202" priority="23">
      <formula>NOT(ISBLANK($I7))</formula>
    </cfRule>
  </conditionalFormatting>
  <conditionalFormatting sqref="J7">
    <cfRule type="expression" dxfId="1201" priority="18">
      <formula>ISTEXT($J7)</formula>
    </cfRule>
    <cfRule type="expression" dxfId="1200" priority="19">
      <formula>NOT(ISBLANK($J7))</formula>
    </cfRule>
  </conditionalFormatting>
  <conditionalFormatting sqref="H7">
    <cfRule type="expression" dxfId="1199" priority="2">
      <formula>ISTEXT($G7)</formula>
    </cfRule>
    <cfRule type="expression" dxfId="1198" priority="3">
      <formula>NOT(ISBLANK($G7))</formula>
    </cfRule>
  </conditionalFormatting>
  <conditionalFormatting sqref="E7:E26">
    <cfRule type="expression" dxfId="1197" priority="883">
      <formula>OR(ISBLANK($F7),AND(ISBLANK($G7),ISBLANK($H7)))</formula>
    </cfRule>
  </conditionalFormatting>
  <pageMargins left="0.25" right="0.25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2" workbookViewId="0">
      <selection activeCell="C18" sqref="C18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6.85546875" style="109" customWidth="1"/>
    <col min="13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tr">
        <f>' Inf Conc (WCWD)'!A2</f>
        <v>West County Agency  (West County Wastewater District)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 Inf Conc (WCWD)'!A3</f>
        <v>E. J. Shalaby/Agency Manager/(510)222-6700/eshalaby@wcwd.org   Steve Linsley/Environ. Compliance Supervisor/(510)237-6603/slinsley@wcwd.org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4" t="s">
        <v>13</v>
      </c>
      <c r="D5" s="365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 t="str">
        <f>' Inf Conc (WCWD)'!A7</f>
        <v>2012 dry</v>
      </c>
      <c r="B7" s="27">
        <f>' Inf Conc (WCWD)'!B7</f>
        <v>41102</v>
      </c>
      <c r="C7" s="125">
        <f>' Inf Conc (WCWD)'!C7</f>
        <v>8</v>
      </c>
      <c r="D7" s="125">
        <f>' Inf Conc (WCWD)'!D7</f>
        <v>15.2</v>
      </c>
      <c r="E7" s="152">
        <f>IF(OR(' Inf Conc (WCWD)'!E7="",' Inf Conc (WCWD)'!E7=0)," ",' Inf Conc (WCWD)'!$C7*' Inf Conc (WCWD)'!E7*3.78)</f>
        <v>1754.28288</v>
      </c>
      <c r="F7" s="152">
        <f>IF(OR(' Inf Conc (WCWD)'!F7="",' Inf Conc (WCWD)'!F7=0)," ",' Inf Conc (WCWD)'!$C7*' Inf Conc (WCWD)'!F7*3.78)</f>
        <v>1753.9199999999998</v>
      </c>
      <c r="G7" s="152">
        <f>IF(OR(' Inf Conc (WCWD)'!G7="",' Inf Conc (WCWD)'!G7=0)," ",' Inf Conc (WCWD)'!$C7*' Inf Conc (WCWD)'!G7*3.78)</f>
        <v>0.3024</v>
      </c>
      <c r="H7" s="152">
        <f>IF(OR(' Inf Conc (WCWD)'!H7="",' Inf Conc (WCWD)'!H7=0)," ",' Inf Conc (WCWD)'!$C7*' Inf Conc (WCWD)'!H7*3.78)</f>
        <v>6.0479999999999999E-2</v>
      </c>
      <c r="I7" s="152">
        <f>IF(OR(' Inf Conc (WCWD)'!I7="",' Inf Conc (WCWD)'!I7=0)," ",' Inf Conc (WCWD)'!$C7*' Inf Conc (WCWD)'!I7*3.78)</f>
        <v>1209.5999999999999</v>
      </c>
      <c r="J7" s="152">
        <f>IF(OR(' Inf Conc (WCWD)'!J7="",' Inf Conc (WCWD)'!J7=0)," ",' Inf Conc (WCWD)'!$C7*' Inf Conc (WCWD)'!J7*3.78)</f>
        <v>235.87199999999999</v>
      </c>
      <c r="K7" s="152">
        <f>IF(OR(' Inf Conc (WCWD)'!K7="",' Inf Conc (WCWD)'!K7=0)," ",' Inf Conc (WCWD)'!$D7*' Inf Conc (WCWD)'!K7*3.78)</f>
        <v>281.53440000000001</v>
      </c>
      <c r="L7" s="152">
        <f>IF(OR(' Inf Conc (WCWD)'!L7="",' Inf Conc (WCWD)'!L7=0)," ",' Inf Conc (WCWD)'!$C7*' Inf Conc (WCWD)'!L7*3.78)</f>
        <v>11430.72</v>
      </c>
    </row>
    <row r="8" spans="1:13" x14ac:dyDescent="0.25">
      <c r="A8" s="125" t="str">
        <f>' Inf Conc (WCWD)'!A8</f>
        <v>2012-13 wet</v>
      </c>
      <c r="B8" s="27">
        <f>' Inf Conc (WCWD)'!B8</f>
        <v>41319</v>
      </c>
      <c r="C8" s="125">
        <f>' Inf Conc (WCWD)'!C8</f>
        <v>10.1</v>
      </c>
      <c r="D8" s="125">
        <f>' Inf Conc (WCWD)'!D8</f>
        <v>27.6</v>
      </c>
      <c r="E8" s="152">
        <f>IF(OR(' Inf Conc (WCWD)'!E8="",' Inf Conc (WCWD)'!E8=0)," ",' Inf Conc (WCWD)'!$C8*' Inf Conc (WCWD)'!E8*3.78)</f>
        <v>1742.0621399999998</v>
      </c>
      <c r="F8" s="152">
        <f>IF(OR(' Inf Conc (WCWD)'!F8="",' Inf Conc (WCWD)'!F8=0)," ",' Inf Conc (WCWD)'!$C8*' Inf Conc (WCWD)'!F8*3.78)</f>
        <v>1603.4759999999999</v>
      </c>
      <c r="G8" s="152">
        <f>IF(OR(' Inf Conc (WCWD)'!G8="",' Inf Conc (WCWD)'!G8=0)," ",' Inf Conc (WCWD)'!$C8*' Inf Conc (WCWD)'!G8*3.78)</f>
        <v>110.71619999999999</v>
      </c>
      <c r="H8" s="152">
        <f>IF(OR(' Inf Conc (WCWD)'!H8="",' Inf Conc (WCWD)'!H8=0)," ",' Inf Conc (WCWD)'!$C8*' Inf Conc (WCWD)'!H8*3.78)</f>
        <v>27.869939999999996</v>
      </c>
      <c r="I8" s="152">
        <f>IF(OR(' Inf Conc (WCWD)'!I8="",' Inf Conc (WCWD)'!I8=0)," ",' Inf Conc (WCWD)'!$C8*' Inf Conc (WCWD)'!I8*3.78)</f>
        <v>1107.1619999999998</v>
      </c>
      <c r="J8" s="152">
        <f>IF(OR(' Inf Conc (WCWD)'!J8="",' Inf Conc (WCWD)'!J8=0)," ",' Inf Conc (WCWD)'!$C8*' Inf Conc (WCWD)'!J8*3.78)</f>
        <v>156.52979999999997</v>
      </c>
      <c r="K8" s="152">
        <f>IF(OR(' Inf Conc (WCWD)'!K8="",' Inf Conc (WCWD)'!K8=0)," ",' Inf Conc (WCWD)'!$D8*' Inf Conc (WCWD)'!K8*3.78)</f>
        <v>333.84960000000001</v>
      </c>
      <c r="L8" s="152">
        <f>IF(OR(' Inf Conc (WCWD)'!L8="",' Inf Conc (WCWD)'!L8=0)," ",' Inf Conc (WCWD)'!$C8*' Inf Conc (WCWD)'!L8*3.78)</f>
        <v>7750.1339999999982</v>
      </c>
    </row>
    <row r="9" spans="1:13" x14ac:dyDescent="0.25">
      <c r="A9" s="125">
        <f>' Inf Conc (WCWD)'!A9</f>
        <v>0</v>
      </c>
      <c r="B9" s="27">
        <f>' Inf Conc (WCWD)'!B9</f>
        <v>0</v>
      </c>
      <c r="C9" s="125">
        <f>' Inf Conc (WCWD)'!C9</f>
        <v>0</v>
      </c>
      <c r="D9" s="125">
        <f>' Inf Conc (WCWD)'!D9</f>
        <v>0</v>
      </c>
      <c r="E9" s="152" t="str">
        <f>IF(OR(' Inf Conc (WCWD)'!E9="",' Inf Conc (WCWD)'!E9=0)," ",' Inf Conc (WCWD)'!$C9*' Inf Conc (WCWD)'!E9*3.78)</f>
        <v xml:space="preserve"> </v>
      </c>
      <c r="F9" s="152" t="str">
        <f>IF(OR(' Inf Conc (WCWD)'!F9="",' Inf Conc (WCWD)'!F9=0)," ",' Inf Conc (WCWD)'!$C9*' Inf Conc (WCWD)'!F9*3.78)</f>
        <v xml:space="preserve"> </v>
      </c>
      <c r="G9" s="152" t="str">
        <f>IF(OR(' Inf Conc (WCWD)'!G9="",' Inf Conc (WCWD)'!G9=0)," ",' Inf Conc (WCWD)'!$C9*' Inf Conc (WCWD)'!G9*3.78)</f>
        <v xml:space="preserve"> </v>
      </c>
      <c r="H9" s="152" t="str">
        <f>IF(OR(' Inf Conc (WCWD)'!H9="",' Inf Conc (WCWD)'!H9=0)," ",' Inf Conc (WCWD)'!$C9*' Inf Conc (WCWD)'!H9*3.78)</f>
        <v xml:space="preserve"> </v>
      </c>
      <c r="I9" s="152" t="str">
        <f>IF(OR(' Inf Conc (WCWD)'!I9="",' Inf Conc (WCWD)'!I9=0)," ",' Inf Conc (WCWD)'!$C9*' Inf Conc (WCWD)'!I9*3.78)</f>
        <v xml:space="preserve"> </v>
      </c>
      <c r="J9" s="152" t="str">
        <f>IF(OR(' Inf Conc (WCWD)'!J9="",' Inf Conc (WCWD)'!J9=0)," ",' Inf Conc (WCWD)'!$C9*' Inf Conc (WCWD)'!J9*3.78)</f>
        <v xml:space="preserve"> </v>
      </c>
      <c r="K9" s="152" t="str">
        <f>IF(OR(' Inf Conc (WCWD)'!K9="",' Inf Conc (WCWD)'!K9=0)," ",' Inf Conc (WCWD)'!$D9*' Inf Conc (WCWD)'!K9*3.78)</f>
        <v xml:space="preserve"> </v>
      </c>
      <c r="L9" s="152" t="str">
        <f>IF(OR(' Inf Conc (WCWD)'!L9="",' Inf Conc (WCWD)'!L9=0)," ",' Inf Conc (WCWD)'!$C9*' Inf Conc (WCWD)'!L9*3.78)</f>
        <v xml:space="preserve"> </v>
      </c>
    </row>
    <row r="10" spans="1:13" x14ac:dyDescent="0.25">
      <c r="A10" s="125">
        <f>' Inf Conc (WCWD)'!A10</f>
        <v>0</v>
      </c>
      <c r="B10" s="27">
        <f>' Inf Conc (WCWD)'!B10</f>
        <v>0</v>
      </c>
      <c r="C10" s="125">
        <f>' Inf Conc (WCWD)'!C10</f>
        <v>0</v>
      </c>
      <c r="D10" s="125">
        <f>' Inf Conc (WCWD)'!D10</f>
        <v>0</v>
      </c>
      <c r="E10" s="152" t="str">
        <f>IF(OR(' Inf Conc (WCWD)'!E10="",' Inf Conc (WCWD)'!E10=0)," ",' Inf Conc (WCWD)'!$C10*' Inf Conc (WCWD)'!E10*3.78)</f>
        <v xml:space="preserve"> </v>
      </c>
      <c r="F10" s="152" t="str">
        <f>IF(OR(' Inf Conc (WCWD)'!F10="",' Inf Conc (WCWD)'!F10=0)," ",' Inf Conc (WCWD)'!$C10*' Inf Conc (WCWD)'!F10*3.78)</f>
        <v xml:space="preserve"> </v>
      </c>
      <c r="G10" s="152" t="str">
        <f>IF(OR(' Inf Conc (WCWD)'!G10="",' Inf Conc (WCWD)'!G10=0)," ",' Inf Conc (WCWD)'!$C10*' Inf Conc (WCWD)'!G10*3.78)</f>
        <v xml:space="preserve"> </v>
      </c>
      <c r="H10" s="152" t="str">
        <f>IF(OR(' Inf Conc (WCWD)'!H10="",' Inf Conc (WCWD)'!H10=0)," ",' Inf Conc (WCWD)'!$C10*' Inf Conc (WCWD)'!H10*3.78)</f>
        <v xml:space="preserve"> </v>
      </c>
      <c r="I10" s="152" t="str">
        <f>IF(OR(' Inf Conc (WCWD)'!I10="",' Inf Conc (WCWD)'!I10=0)," ",' Inf Conc (WCWD)'!$C10*' Inf Conc (WCWD)'!I10*3.78)</f>
        <v xml:space="preserve"> </v>
      </c>
      <c r="J10" s="152" t="str">
        <f>IF(OR(' Inf Conc (WCWD)'!J10="",' Inf Conc (WCWD)'!J10=0)," ",' Inf Conc (WCWD)'!$C10*' Inf Conc (WCWD)'!J10*3.78)</f>
        <v xml:space="preserve"> </v>
      </c>
      <c r="K10" s="152" t="str">
        <f>IF(OR(' Inf Conc (WCWD)'!K10="",' Inf Conc (WCWD)'!K10=0)," ",' Inf Conc (WCWD)'!$D10*' Inf Conc (WCWD)'!K10*3.78)</f>
        <v xml:space="preserve"> </v>
      </c>
      <c r="L10" s="152" t="str">
        <f>IF(OR(' Inf Conc (WCWD)'!L10="",' Inf Conc (WCWD)'!L10=0)," ",' Inf Conc (WCWD)'!$C10*' Inf Conc (WCWD)'!L10*3.78)</f>
        <v xml:space="preserve"> </v>
      </c>
    </row>
    <row r="11" spans="1:13" x14ac:dyDescent="0.25">
      <c r="A11" s="125">
        <f>' Inf Conc (WCWD)'!A11</f>
        <v>0</v>
      </c>
      <c r="B11" s="27">
        <f>' Inf Conc (WCWD)'!B11</f>
        <v>0</v>
      </c>
      <c r="C11" s="125">
        <f>' Inf Conc (WCWD)'!C11</f>
        <v>0</v>
      </c>
      <c r="D11" s="125">
        <f>' Inf Conc (WCWD)'!D11</f>
        <v>0</v>
      </c>
      <c r="E11" s="152" t="str">
        <f>IF(OR(' Inf Conc (WCWD)'!E11="",' Inf Conc (WCWD)'!E11=0)," ",' Inf Conc (WCWD)'!$C11*' Inf Conc (WCWD)'!E11*3.78)</f>
        <v xml:space="preserve"> </v>
      </c>
      <c r="F11" s="152" t="str">
        <f>IF(OR(' Inf Conc (WCWD)'!F11="",' Inf Conc (WCWD)'!F11=0)," ",' Inf Conc (WCWD)'!$C11*' Inf Conc (WCWD)'!F11*3.78)</f>
        <v xml:space="preserve"> </v>
      </c>
      <c r="G11" s="152" t="str">
        <f>IF(OR(' Inf Conc (WCWD)'!G11="",' Inf Conc (WCWD)'!G11=0)," ",' Inf Conc (WCWD)'!$C11*' Inf Conc (WCWD)'!G11*3.78)</f>
        <v xml:space="preserve"> </v>
      </c>
      <c r="H11" s="152" t="str">
        <f>IF(OR(' Inf Conc (WCWD)'!H11="",' Inf Conc (WCWD)'!H11=0)," ",' Inf Conc (WCWD)'!$C11*' Inf Conc (WCWD)'!H11*3.78)</f>
        <v xml:space="preserve"> </v>
      </c>
      <c r="I11" s="152" t="str">
        <f>IF(OR(' Inf Conc (WCWD)'!I11="",' Inf Conc (WCWD)'!I11=0)," ",' Inf Conc (WCWD)'!$C11*' Inf Conc (WCWD)'!I11*3.78)</f>
        <v xml:space="preserve"> </v>
      </c>
      <c r="J11" s="152" t="str">
        <f>IF(OR(' Inf Conc (WCWD)'!J11="",' Inf Conc (WCWD)'!J11=0)," ",' Inf Conc (WCWD)'!$C11*' Inf Conc (WCWD)'!J11*3.78)</f>
        <v xml:space="preserve"> </v>
      </c>
      <c r="K11" s="152" t="str">
        <f>IF(OR(' Inf Conc (WCWD)'!K11="",' Inf Conc (WCWD)'!K11=0)," ",' Inf Conc (WCWD)'!$D11*' Inf Conc (WCWD)'!K11*3.78)</f>
        <v xml:space="preserve"> </v>
      </c>
      <c r="L11" s="152" t="str">
        <f>IF(OR(' Inf Conc (WCWD)'!L11="",' Inf Conc (WCWD)'!L11=0)," ",' Inf Conc (WCWD)'!$C11*' Inf Conc (WCWD)'!L11*3.78)</f>
        <v xml:space="preserve"> </v>
      </c>
    </row>
    <row r="12" spans="1:13" x14ac:dyDescent="0.25">
      <c r="A12" s="125">
        <f>' Inf Conc (WCWD)'!A12</f>
        <v>0</v>
      </c>
      <c r="B12" s="27">
        <f>' Inf Conc (WCWD)'!B12</f>
        <v>0</v>
      </c>
      <c r="C12" s="125">
        <f>' Inf Conc (WCWD)'!C12</f>
        <v>0</v>
      </c>
      <c r="D12" s="125">
        <f>' Inf Conc (WCWD)'!D12</f>
        <v>0</v>
      </c>
      <c r="E12" s="152" t="str">
        <f>IF(OR(' Inf Conc (WCWD)'!E12="",' Inf Conc (WCWD)'!E12=0)," ",' Inf Conc (WCWD)'!$C12*' Inf Conc (WCWD)'!E12*3.78)</f>
        <v xml:space="preserve"> </v>
      </c>
      <c r="F12" s="152" t="str">
        <f>IF(OR(' Inf Conc (WCWD)'!F12="",' Inf Conc (WCWD)'!F12=0)," ",' Inf Conc (WCWD)'!$C12*' Inf Conc (WCWD)'!F12*3.78)</f>
        <v xml:space="preserve"> </v>
      </c>
      <c r="G12" s="152" t="str">
        <f>IF(OR(' Inf Conc (WCWD)'!G12="",' Inf Conc (WCWD)'!G12=0)," ",' Inf Conc (WCWD)'!$C12*' Inf Conc (WCWD)'!G12*3.78)</f>
        <v xml:space="preserve"> </v>
      </c>
      <c r="H12" s="152" t="str">
        <f>IF(OR(' Inf Conc (WCWD)'!H12="",' Inf Conc (WCWD)'!H12=0)," ",' Inf Conc (WCWD)'!$C12*' Inf Conc (WCWD)'!H12*3.78)</f>
        <v xml:space="preserve"> </v>
      </c>
      <c r="I12" s="152" t="str">
        <f>IF(OR(' Inf Conc (WCWD)'!I12="",' Inf Conc (WCWD)'!I12=0)," ",' Inf Conc (WCWD)'!$C12*' Inf Conc (WCWD)'!I12*3.78)</f>
        <v xml:space="preserve"> </v>
      </c>
      <c r="J12" s="152" t="str">
        <f>IF(OR(' Inf Conc (WCWD)'!J12="",' Inf Conc (WCWD)'!J12=0)," ",' Inf Conc (WCWD)'!$C12*' Inf Conc (WCWD)'!J12*3.78)</f>
        <v xml:space="preserve"> </v>
      </c>
      <c r="K12" s="152" t="str">
        <f>IF(OR(' Inf Conc (WCWD)'!K12="",' Inf Conc (WCWD)'!K12=0)," ",' Inf Conc (WCWD)'!$D12*' Inf Conc (WCWD)'!K12*3.78)</f>
        <v xml:space="preserve"> </v>
      </c>
      <c r="L12" s="152" t="str">
        <f>IF(OR(' Inf Conc (WCWD)'!L12="",' Inf Conc (WCWD)'!L12=0)," ",' Inf Conc (WCWD)'!$C12*' Inf Conc (WCWD)'!L12*3.78)</f>
        <v xml:space="preserve"> </v>
      </c>
    </row>
    <row r="13" spans="1:13" x14ac:dyDescent="0.25">
      <c r="A13" s="125">
        <f>' Inf Conc (WCWD)'!A13</f>
        <v>0</v>
      </c>
      <c r="B13" s="27">
        <f>' Inf Conc (WCWD)'!B13</f>
        <v>0</v>
      </c>
      <c r="C13" s="125">
        <f>' Inf Conc (WCWD)'!C13</f>
        <v>0</v>
      </c>
      <c r="D13" s="125">
        <f>' Inf Conc (WCWD)'!D13</f>
        <v>0</v>
      </c>
      <c r="E13" s="152" t="str">
        <f>IF(OR(' Inf Conc (WCWD)'!E13="",' Inf Conc (WCWD)'!E13=0)," ",' Inf Conc (WCWD)'!$C13*' Inf Conc (WCWD)'!E13*3.78)</f>
        <v xml:space="preserve"> </v>
      </c>
      <c r="F13" s="152" t="str">
        <f>IF(OR(' Inf Conc (WCWD)'!F13="",' Inf Conc (WCWD)'!F13=0)," ",' Inf Conc (WCWD)'!$C13*' Inf Conc (WCWD)'!F13*3.78)</f>
        <v xml:space="preserve"> </v>
      </c>
      <c r="G13" s="152" t="str">
        <f>IF(OR(' Inf Conc (WCWD)'!G13="",' Inf Conc (WCWD)'!G13=0)," ",' Inf Conc (WCWD)'!$C13*' Inf Conc (WCWD)'!G13*3.78)</f>
        <v xml:space="preserve"> </v>
      </c>
      <c r="H13" s="152" t="str">
        <f>IF(OR(' Inf Conc (WCWD)'!H13="",' Inf Conc (WCWD)'!H13=0)," ",' Inf Conc (WCWD)'!$C13*' Inf Conc (WCWD)'!H13*3.78)</f>
        <v xml:space="preserve"> </v>
      </c>
      <c r="I13" s="152" t="str">
        <f>IF(OR(' Inf Conc (WCWD)'!I13="",' Inf Conc (WCWD)'!I13=0)," ",' Inf Conc (WCWD)'!$C13*' Inf Conc (WCWD)'!I13*3.78)</f>
        <v xml:space="preserve"> </v>
      </c>
      <c r="J13" s="152" t="str">
        <f>IF(OR(' Inf Conc (WCWD)'!J13="",' Inf Conc (WCWD)'!J13=0)," ",' Inf Conc (WCWD)'!$C13*' Inf Conc (WCWD)'!J13*3.78)</f>
        <v xml:space="preserve"> </v>
      </c>
      <c r="K13" s="152" t="str">
        <f>IF(OR(' Inf Conc (WCWD)'!K13="",' Inf Conc (WCWD)'!K13=0)," ",' Inf Conc (WCWD)'!$D13*' Inf Conc (WCWD)'!K13*3.78)</f>
        <v xml:space="preserve"> </v>
      </c>
      <c r="L13" s="152" t="str">
        <f>IF(OR(' Inf Conc (WCWD)'!L13="",' Inf Conc (WCWD)'!L13=0)," ",' Inf Conc (WCWD)'!$C13*' Inf Conc (WCWD)'!L13*3.78)</f>
        <v xml:space="preserve"> </v>
      </c>
    </row>
    <row r="14" spans="1:13" x14ac:dyDescent="0.25">
      <c r="A14" s="125">
        <f>' Inf Conc (WCWD)'!A14</f>
        <v>0</v>
      </c>
      <c r="B14" s="27">
        <f>' Inf Conc (WCWD)'!B14</f>
        <v>0</v>
      </c>
      <c r="C14" s="125">
        <f>' Inf Conc (WCWD)'!C14</f>
        <v>0</v>
      </c>
      <c r="D14" s="125">
        <f>' Inf Conc (WCWD)'!D14</f>
        <v>0</v>
      </c>
      <c r="E14" s="152" t="str">
        <f>IF(OR(' Inf Conc (WCWD)'!E14="",' Inf Conc (WCWD)'!E14=0)," ",' Inf Conc (WCWD)'!$C14*' Inf Conc (WCWD)'!E14*3.78)</f>
        <v xml:space="preserve"> </v>
      </c>
      <c r="F14" s="152" t="str">
        <f>IF(OR(' Inf Conc (WCWD)'!F14="",' Inf Conc (WCWD)'!F14=0)," ",' Inf Conc (WCWD)'!$C14*' Inf Conc (WCWD)'!F14*3.78)</f>
        <v xml:space="preserve"> </v>
      </c>
      <c r="G14" s="152" t="str">
        <f>IF(OR(' Inf Conc (WCWD)'!G14="",' Inf Conc (WCWD)'!G14=0)," ",' Inf Conc (WCWD)'!$C14*' Inf Conc (WCWD)'!G14*3.78)</f>
        <v xml:space="preserve"> </v>
      </c>
      <c r="H14" s="152" t="str">
        <f>IF(OR(' Inf Conc (WCWD)'!H14="",' Inf Conc (WCWD)'!H14=0)," ",' Inf Conc (WCWD)'!$C14*' Inf Conc (WCWD)'!H14*3.78)</f>
        <v xml:space="preserve"> </v>
      </c>
      <c r="I14" s="152" t="str">
        <f>IF(OR(' Inf Conc (WCWD)'!I14="",' Inf Conc (WCWD)'!I14=0)," ",' Inf Conc (WCWD)'!$C14*' Inf Conc (WCWD)'!I14*3.78)</f>
        <v xml:space="preserve"> </v>
      </c>
      <c r="J14" s="152" t="str">
        <f>IF(OR(' Inf Conc (WCWD)'!J14="",' Inf Conc (WCWD)'!J14=0)," ",' Inf Conc (WCWD)'!$C14*' Inf Conc (WCWD)'!J14*3.78)</f>
        <v xml:space="preserve"> </v>
      </c>
      <c r="K14" s="152" t="str">
        <f>IF(OR(' Inf Conc (WCWD)'!K14="",' Inf Conc (WCWD)'!K14=0)," ",' Inf Conc (WCWD)'!$D14*' Inf Conc (WCWD)'!K14*3.78)</f>
        <v xml:space="preserve"> </v>
      </c>
      <c r="L14" s="152" t="str">
        <f>IF(OR(' Inf Conc (WCWD)'!L14="",' Inf Conc (WCWD)'!L14=0)," ",' Inf Conc (WCWD)'!$C14*' Inf Conc (WCWD)'!L14*3.78)</f>
        <v xml:space="preserve"> </v>
      </c>
    </row>
    <row r="15" spans="1:13" x14ac:dyDescent="0.25">
      <c r="A15" s="125">
        <f>' Inf Conc (WCWD)'!A15</f>
        <v>0</v>
      </c>
      <c r="B15" s="27">
        <f>' Inf Conc (WCWD)'!B15</f>
        <v>0</v>
      </c>
      <c r="C15" s="125">
        <f>' Inf Conc (WCWD)'!C15</f>
        <v>0</v>
      </c>
      <c r="D15" s="125">
        <f>' Inf Conc (WCWD)'!D15</f>
        <v>0</v>
      </c>
      <c r="E15" s="152" t="str">
        <f>IF(OR(' Inf Conc (WCWD)'!E15="",' Inf Conc (WCWD)'!E15=0)," ",' Inf Conc (WCWD)'!$C15*' Inf Conc (WCWD)'!E15*3.78)</f>
        <v xml:space="preserve"> </v>
      </c>
      <c r="F15" s="152" t="str">
        <f>IF(OR(' Inf Conc (WCWD)'!F15="",' Inf Conc (WCWD)'!F15=0)," ",' Inf Conc (WCWD)'!$C15*' Inf Conc (WCWD)'!F15*3.78)</f>
        <v xml:space="preserve"> </v>
      </c>
      <c r="G15" s="152" t="str">
        <f>IF(OR(' Inf Conc (WCWD)'!G15="",' Inf Conc (WCWD)'!G15=0)," ",' Inf Conc (WCWD)'!$C15*' Inf Conc (WCWD)'!G15*3.78)</f>
        <v xml:space="preserve"> </v>
      </c>
      <c r="H15" s="152" t="str">
        <f>IF(OR(' Inf Conc (WCWD)'!H15="",' Inf Conc (WCWD)'!H15=0)," ",' Inf Conc (WCWD)'!$C15*' Inf Conc (WCWD)'!H15*3.78)</f>
        <v xml:space="preserve"> </v>
      </c>
      <c r="I15" s="152" t="str">
        <f>IF(OR(' Inf Conc (WCWD)'!I15="",' Inf Conc (WCWD)'!I15=0)," ",' Inf Conc (WCWD)'!$C15*' Inf Conc (WCWD)'!I15*3.78)</f>
        <v xml:space="preserve"> </v>
      </c>
      <c r="J15" s="152" t="str">
        <f>IF(OR(' Inf Conc (WCWD)'!J15="",' Inf Conc (WCWD)'!J15=0)," ",' Inf Conc (WCWD)'!$C15*' Inf Conc (WCWD)'!J15*3.78)</f>
        <v xml:space="preserve"> </v>
      </c>
      <c r="K15" s="152" t="str">
        <f>IF(OR(' Inf Conc (WCWD)'!K15="",' Inf Conc (WCWD)'!K15=0)," ",' Inf Conc (WCWD)'!$D15*' Inf Conc (WCWD)'!K15*3.78)</f>
        <v xml:space="preserve"> </v>
      </c>
      <c r="L15" s="152" t="str">
        <f>IF(OR(' Inf Conc (WCWD)'!L15="",' Inf Conc (WCWD)'!L15=0)," ",' Inf Conc (WCWD)'!$C15*' Inf Conc (WCWD)'!L15*3.78)</f>
        <v xml:space="preserve"> </v>
      </c>
    </row>
    <row r="16" spans="1:13" x14ac:dyDescent="0.25">
      <c r="A16" s="125">
        <f>' Inf Conc (WCWD)'!A16</f>
        <v>0</v>
      </c>
      <c r="B16" s="27">
        <f>' Inf Conc (WCWD)'!B16</f>
        <v>0</v>
      </c>
      <c r="C16" s="125">
        <f>' Inf Conc (WCWD)'!C16</f>
        <v>0</v>
      </c>
      <c r="D16" s="125">
        <f>' Inf Conc (WCWD)'!D16</f>
        <v>0</v>
      </c>
      <c r="E16" s="152" t="str">
        <f>IF(OR(' Inf Conc (WCWD)'!E16="",' Inf Conc (WCWD)'!E16=0)," ",' Inf Conc (WCWD)'!$C16*' Inf Conc (WCWD)'!E16*3.78)</f>
        <v xml:space="preserve"> </v>
      </c>
      <c r="F16" s="152" t="str">
        <f>IF(OR(' Inf Conc (WCWD)'!F16="",' Inf Conc (WCWD)'!F16=0)," ",' Inf Conc (WCWD)'!$C16*' Inf Conc (WCWD)'!F16*3.78)</f>
        <v xml:space="preserve"> </v>
      </c>
      <c r="G16" s="152" t="str">
        <f>IF(OR(' Inf Conc (WCWD)'!G16="",' Inf Conc (WCWD)'!G16=0)," ",' Inf Conc (WCWD)'!$C16*' Inf Conc (WCWD)'!G16*3.78)</f>
        <v xml:space="preserve"> </v>
      </c>
      <c r="H16" s="152" t="str">
        <f>IF(OR(' Inf Conc (WCWD)'!H16="",' Inf Conc (WCWD)'!H16=0)," ",' Inf Conc (WCWD)'!$C16*' Inf Conc (WCWD)'!H16*3.78)</f>
        <v xml:space="preserve"> </v>
      </c>
      <c r="I16" s="152" t="str">
        <f>IF(OR(' Inf Conc (WCWD)'!I16="",' Inf Conc (WCWD)'!I16=0)," ",' Inf Conc (WCWD)'!$C16*' Inf Conc (WCWD)'!I16*3.78)</f>
        <v xml:space="preserve"> </v>
      </c>
      <c r="J16" s="152" t="str">
        <f>IF(OR(' Inf Conc (WCWD)'!J16="",' Inf Conc (WCWD)'!J16=0)," ",' Inf Conc (WCWD)'!$C16*' Inf Conc (WCWD)'!J16*3.78)</f>
        <v xml:space="preserve"> </v>
      </c>
      <c r="K16" s="152" t="str">
        <f>IF(OR(' Inf Conc (WCWD)'!K16="",' Inf Conc (WCWD)'!K16=0)," ",' Inf Conc (WCWD)'!$D16*' Inf Conc (WCWD)'!K16*3.78)</f>
        <v xml:space="preserve"> </v>
      </c>
      <c r="L16" s="152" t="str">
        <f>IF(OR(' Inf Conc (WCWD)'!L16="",' Inf Conc (WCWD)'!L16=0)," ",' Inf Conc (WCWD)'!$C16*' Inf Conc (WCWD)'!L16*3.78)</f>
        <v xml:space="preserve"> </v>
      </c>
    </row>
    <row r="17" spans="1:18" x14ac:dyDescent="0.25">
      <c r="A17" s="125">
        <f>' Inf Conc (WCWD)'!A17</f>
        <v>0</v>
      </c>
      <c r="B17" s="27">
        <f>' Inf Conc (WCWD)'!B17</f>
        <v>0</v>
      </c>
      <c r="C17" s="125">
        <f>' Inf Conc (WCWD)'!C17</f>
        <v>0</v>
      </c>
      <c r="D17" s="125">
        <f>' Inf Conc (WCWD)'!D17</f>
        <v>0</v>
      </c>
      <c r="E17" s="152" t="str">
        <f>IF(OR(' Inf Conc (WCWD)'!E17="",' Inf Conc (WCWD)'!E17=0)," ",' Inf Conc (WCWD)'!$C17*' Inf Conc (WCWD)'!E17*3.78)</f>
        <v xml:space="preserve"> </v>
      </c>
      <c r="F17" s="152" t="str">
        <f>IF(OR(' Inf Conc (WCWD)'!F17="",' Inf Conc (WCWD)'!F17=0)," ",' Inf Conc (WCWD)'!$C17*' Inf Conc (WCWD)'!F17*3.78)</f>
        <v xml:space="preserve"> </v>
      </c>
      <c r="G17" s="152" t="str">
        <f>IF(OR(' Inf Conc (WCWD)'!G17="",' Inf Conc (WCWD)'!G17=0)," ",' Inf Conc (WCWD)'!$C17*' Inf Conc (WCWD)'!G17*3.78)</f>
        <v xml:space="preserve"> </v>
      </c>
      <c r="H17" s="152" t="str">
        <f>IF(OR(' Inf Conc (WCWD)'!H17="",' Inf Conc (WCWD)'!H17=0)," ",' Inf Conc (WCWD)'!$C17*' Inf Conc (WCWD)'!H17*3.78)</f>
        <v xml:space="preserve"> </v>
      </c>
      <c r="I17" s="152" t="str">
        <f>IF(OR(' Inf Conc (WCWD)'!I17="",' Inf Conc (WCWD)'!I17=0)," ",' Inf Conc (WCWD)'!$C17*' Inf Conc (WCWD)'!I17*3.78)</f>
        <v xml:space="preserve"> </v>
      </c>
      <c r="J17" s="152" t="str">
        <f>IF(OR(' Inf Conc (WCWD)'!J17="",' Inf Conc (WCWD)'!J17=0)," ",' Inf Conc (WCWD)'!$C17*' Inf Conc (WCWD)'!J17*3.78)</f>
        <v xml:space="preserve"> </v>
      </c>
      <c r="K17" s="152" t="str">
        <f>IF(OR(' Inf Conc (WCWD)'!K17="",' Inf Conc (WCWD)'!K17=0)," ",' Inf Conc (WCWD)'!$D17*' Inf Conc (WCWD)'!K17*3.78)</f>
        <v xml:space="preserve"> </v>
      </c>
      <c r="L17" s="152" t="str">
        <f>IF(OR(' Inf Conc (WCWD)'!L17="",' Inf Conc (WCWD)'!L17=0)," ",' Inf Conc (WCWD)'!$C17*' Inf Conc (WCWD)'!L17*3.78)</f>
        <v xml:space="preserve"> </v>
      </c>
    </row>
    <row r="18" spans="1:18" x14ac:dyDescent="0.25">
      <c r="A18" s="125">
        <f>' Inf Conc (WCWD)'!A18</f>
        <v>0</v>
      </c>
      <c r="B18" s="27">
        <f>' Inf Conc (WCWD)'!B18</f>
        <v>0</v>
      </c>
      <c r="C18" s="125">
        <f>' Inf Conc (WCWD)'!C18</f>
        <v>0</v>
      </c>
      <c r="D18" s="125">
        <f>' Inf Conc (WCWD)'!D18</f>
        <v>0</v>
      </c>
      <c r="E18" s="152" t="str">
        <f>IF(OR(' Inf Conc (WCWD)'!E18="",' Inf Conc (WCWD)'!E18=0)," ",' Inf Conc (WCWD)'!$C18*' Inf Conc (WCWD)'!E18*3.78)</f>
        <v xml:space="preserve"> </v>
      </c>
      <c r="F18" s="152" t="str">
        <f>IF(OR(' Inf Conc (WCWD)'!F18="",' Inf Conc (WCWD)'!F18=0)," ",' Inf Conc (WCWD)'!$C18*' Inf Conc (WCWD)'!F18*3.78)</f>
        <v xml:space="preserve"> </v>
      </c>
      <c r="G18" s="152" t="str">
        <f>IF(OR(' Inf Conc (WCWD)'!G18="",' Inf Conc (WCWD)'!G18=0)," ",' Inf Conc (WCWD)'!$C18*' Inf Conc (WCWD)'!G18*3.78)</f>
        <v xml:space="preserve"> </v>
      </c>
      <c r="H18" s="152" t="str">
        <f>IF(OR(' Inf Conc (WCWD)'!H18="",' Inf Conc (WCWD)'!H18=0)," ",' Inf Conc (WCWD)'!$C18*' Inf Conc (WCWD)'!H18*3.78)</f>
        <v xml:space="preserve"> </v>
      </c>
      <c r="I18" s="152" t="str">
        <f>IF(OR(' Inf Conc (WCWD)'!I18="",' Inf Conc (WCWD)'!I18=0)," ",' Inf Conc (WCWD)'!$C18*' Inf Conc (WCWD)'!I18*3.78)</f>
        <v xml:space="preserve"> </v>
      </c>
      <c r="J18" s="152" t="str">
        <f>IF(OR(' Inf Conc (WCWD)'!J18="",' Inf Conc (WCWD)'!J18=0)," ",' Inf Conc (WCWD)'!$C18*' Inf Conc (WCWD)'!J18*3.78)</f>
        <v xml:space="preserve"> </v>
      </c>
      <c r="K18" s="152" t="str">
        <f>IF(OR(' Inf Conc (WCWD)'!K18="",' Inf Conc (WCWD)'!K18=0)," ",' Inf Conc (WCWD)'!$D18*' Inf Conc (WCWD)'!K18*3.78)</f>
        <v xml:space="preserve"> </v>
      </c>
      <c r="L18" s="152" t="str">
        <f>IF(OR(' Inf Conc (WCWD)'!L18="",' Inf Conc (WCWD)'!L18=0)," ",' Inf Conc (WCWD)'!$C18*' Inf Conc (WCWD)'!L18*3.78)</f>
        <v xml:space="preserve"> </v>
      </c>
    </row>
    <row r="19" spans="1:18" x14ac:dyDescent="0.25">
      <c r="A19" s="125">
        <f>' Inf Conc (WCWD)'!A19</f>
        <v>0</v>
      </c>
      <c r="B19" s="27">
        <f>' Inf Conc (WCWD)'!B19</f>
        <v>0</v>
      </c>
      <c r="C19" s="125">
        <f>' Inf Conc (WCWD)'!C19</f>
        <v>0</v>
      </c>
      <c r="D19" s="125">
        <f>' Inf Conc (WCWD)'!D19</f>
        <v>0</v>
      </c>
      <c r="E19" s="152" t="str">
        <f>IF(OR(' Inf Conc (WCWD)'!E19="",' Inf Conc (WCWD)'!E19=0)," ",' Inf Conc (WCWD)'!$C19*' Inf Conc (WCWD)'!E19*3.78)</f>
        <v xml:space="preserve"> </v>
      </c>
      <c r="F19" s="152" t="str">
        <f>IF(OR(' Inf Conc (WCWD)'!F19="",' Inf Conc (WCWD)'!F19=0)," ",' Inf Conc (WCWD)'!$C19*' Inf Conc (WCWD)'!F19*3.78)</f>
        <v xml:space="preserve"> </v>
      </c>
      <c r="G19" s="152" t="str">
        <f>IF(OR(' Inf Conc (WCWD)'!G19="",' Inf Conc (WCWD)'!G19=0)," ",' Inf Conc (WCWD)'!$C19*' Inf Conc (WCWD)'!G19*3.78)</f>
        <v xml:space="preserve"> </v>
      </c>
      <c r="H19" s="152" t="str">
        <f>IF(OR(' Inf Conc (WCWD)'!H19="",' Inf Conc (WCWD)'!H19=0)," ",' Inf Conc (WCWD)'!$C19*' Inf Conc (WCWD)'!H19*3.78)</f>
        <v xml:space="preserve"> </v>
      </c>
      <c r="I19" s="152" t="str">
        <f>IF(OR(' Inf Conc (WCWD)'!I19="",' Inf Conc (WCWD)'!I19=0)," ",' Inf Conc (WCWD)'!$C19*' Inf Conc (WCWD)'!I19*3.78)</f>
        <v xml:space="preserve"> </v>
      </c>
      <c r="J19" s="152" t="str">
        <f>IF(OR(' Inf Conc (WCWD)'!J19="",' Inf Conc (WCWD)'!J19=0)," ",' Inf Conc (WCWD)'!$C19*' Inf Conc (WCWD)'!J19*3.78)</f>
        <v xml:space="preserve"> </v>
      </c>
      <c r="K19" s="152" t="str">
        <f>IF(OR(' Inf Conc (WCWD)'!K19="",' Inf Conc (WCWD)'!K19=0)," ",' Inf Conc (WCWD)'!$D19*' Inf Conc (WCWD)'!K19*3.78)</f>
        <v xml:space="preserve"> </v>
      </c>
      <c r="L19" s="152" t="str">
        <f>IF(OR(' Inf Conc (WCWD)'!L19="",' Inf Conc (WCWD)'!L19=0)," ",' Inf Conc (WCWD)'!$C19*' Inf Conc (WCWD)'!L19*3.78)</f>
        <v xml:space="preserve"> </v>
      </c>
    </row>
    <row r="20" spans="1:18" x14ac:dyDescent="0.25">
      <c r="A20" s="125">
        <f>' Inf Conc (WCWD)'!A20</f>
        <v>0</v>
      </c>
      <c r="B20" s="27">
        <f>' Inf Conc (WCWD)'!B20</f>
        <v>0</v>
      </c>
      <c r="C20" s="125">
        <f>' Inf Conc (WCWD)'!C20</f>
        <v>0</v>
      </c>
      <c r="D20" s="125">
        <f>' Inf Conc (WCWD)'!D20</f>
        <v>0</v>
      </c>
      <c r="E20" s="152" t="str">
        <f>IF(OR(' Inf Conc (WCWD)'!E20="",' Inf Conc (WCWD)'!E20=0)," ",' Inf Conc (WCWD)'!$C20*' Inf Conc (WCWD)'!E20*3.78)</f>
        <v xml:space="preserve"> </v>
      </c>
      <c r="F20" s="152" t="str">
        <f>IF(OR(' Inf Conc (WCWD)'!F20="",' Inf Conc (WCWD)'!F20=0)," ",' Inf Conc (WCWD)'!$C20*' Inf Conc (WCWD)'!F20*3.78)</f>
        <v xml:space="preserve"> </v>
      </c>
      <c r="G20" s="152" t="str">
        <f>IF(OR(' Inf Conc (WCWD)'!G20="",' Inf Conc (WCWD)'!G20=0)," ",' Inf Conc (WCWD)'!$C20*' Inf Conc (WCWD)'!G20*3.78)</f>
        <v xml:space="preserve"> </v>
      </c>
      <c r="H20" s="152" t="str">
        <f>IF(OR(' Inf Conc (WCWD)'!H20="",' Inf Conc (WCWD)'!H20=0)," ",' Inf Conc (WCWD)'!$C20*' Inf Conc (WCWD)'!H20*3.78)</f>
        <v xml:space="preserve"> </v>
      </c>
      <c r="I20" s="152" t="str">
        <f>IF(OR(' Inf Conc (WCWD)'!I20="",' Inf Conc (WCWD)'!I20=0)," ",' Inf Conc (WCWD)'!$C20*' Inf Conc (WCWD)'!I20*3.78)</f>
        <v xml:space="preserve"> </v>
      </c>
      <c r="J20" s="152" t="str">
        <f>IF(OR(' Inf Conc (WCWD)'!J20="",' Inf Conc (WCWD)'!J20=0)," ",' Inf Conc (WCWD)'!$C20*' Inf Conc (WCWD)'!J20*3.78)</f>
        <v xml:space="preserve"> </v>
      </c>
      <c r="K20" s="152" t="str">
        <f>IF(OR(' Inf Conc (WCWD)'!K20="",' Inf Conc (WCWD)'!K20=0)," ",' Inf Conc (WCWD)'!$D20*' Inf Conc (WCWD)'!K20*3.78)</f>
        <v xml:space="preserve"> </v>
      </c>
      <c r="L20" s="152" t="str">
        <f>IF(OR(' Inf Conc (WCWD)'!L20="",' Inf Conc (WCWD)'!L20=0)," ",' Inf Conc (WCWD)'!$C20*' Inf Conc (WCWD)'!L20*3.78)</f>
        <v xml:space="preserve"> </v>
      </c>
    </row>
    <row r="21" spans="1:18" x14ac:dyDescent="0.25">
      <c r="A21" s="125">
        <f>' Inf Conc (WCWD)'!A21</f>
        <v>0</v>
      </c>
      <c r="B21" s="27">
        <f>' Inf Conc (WCWD)'!B21</f>
        <v>0</v>
      </c>
      <c r="C21" s="125">
        <f>' Inf Conc (WCWD)'!C21</f>
        <v>0</v>
      </c>
      <c r="D21" s="125">
        <f>' Inf Conc (WCWD)'!D21</f>
        <v>0</v>
      </c>
      <c r="E21" s="152" t="str">
        <f>IF(OR(' Inf Conc (WCWD)'!E21="",' Inf Conc (WCWD)'!E21=0)," ",' Inf Conc (WCWD)'!$C21*' Inf Conc (WCWD)'!E21*3.78)</f>
        <v xml:space="preserve"> </v>
      </c>
      <c r="F21" s="152" t="str">
        <f>IF(OR(' Inf Conc (WCWD)'!F21="",' Inf Conc (WCWD)'!F21=0)," ",' Inf Conc (WCWD)'!$C21*' Inf Conc (WCWD)'!F21*3.78)</f>
        <v xml:space="preserve"> </v>
      </c>
      <c r="G21" s="152" t="str">
        <f>IF(OR(' Inf Conc (WCWD)'!G21="",' Inf Conc (WCWD)'!G21=0)," ",' Inf Conc (WCWD)'!$C21*' Inf Conc (WCWD)'!G21*3.78)</f>
        <v xml:space="preserve"> </v>
      </c>
      <c r="H21" s="152" t="str">
        <f>IF(OR(' Inf Conc (WCWD)'!H21="",' Inf Conc (WCWD)'!H21=0)," ",' Inf Conc (WCWD)'!$C21*' Inf Conc (WCWD)'!H21*3.78)</f>
        <v xml:space="preserve"> </v>
      </c>
      <c r="I21" s="152" t="str">
        <f>IF(OR(' Inf Conc (WCWD)'!I21="",' Inf Conc (WCWD)'!I21=0)," ",' Inf Conc (WCWD)'!$C21*' Inf Conc (WCWD)'!I21*3.78)</f>
        <v xml:space="preserve"> </v>
      </c>
      <c r="J21" s="152" t="str">
        <f>IF(OR(' Inf Conc (WCWD)'!J21="",' Inf Conc (WCWD)'!J21=0)," ",' Inf Conc (WCWD)'!$C21*' Inf Conc (WCWD)'!J21*3.78)</f>
        <v xml:space="preserve"> </v>
      </c>
      <c r="K21" s="152" t="str">
        <f>IF(OR(' Inf Conc (WCWD)'!K21="",' Inf Conc (WCWD)'!K21=0)," ",' Inf Conc (WCWD)'!$D21*' Inf Conc (WCWD)'!K21*3.78)</f>
        <v xml:space="preserve"> </v>
      </c>
      <c r="L21" s="152" t="str">
        <f>IF(OR(' Inf Conc (WCWD)'!L21="",' Inf Conc (WCWD)'!L21=0)," ",' Inf Conc (WCWD)'!$C21*' Inf Conc (WCWD)'!L21*3.78)</f>
        <v xml:space="preserve"> </v>
      </c>
    </row>
    <row r="22" spans="1:18" x14ac:dyDescent="0.25">
      <c r="A22" s="125">
        <f>' Inf Conc (WCWD)'!A22</f>
        <v>0</v>
      </c>
      <c r="B22" s="27">
        <f>' Inf Conc (WCWD)'!B22</f>
        <v>0</v>
      </c>
      <c r="C22" s="125">
        <f>' Inf Conc (WCWD)'!C22</f>
        <v>0</v>
      </c>
      <c r="D22" s="125">
        <f>' Inf Conc (WCWD)'!D22</f>
        <v>0</v>
      </c>
      <c r="E22" s="152" t="str">
        <f>IF(OR(' Inf Conc (WCWD)'!E22="",' Inf Conc (WCWD)'!E22=0)," ",' Inf Conc (WCWD)'!$C22*' Inf Conc (WCWD)'!E22*3.78)</f>
        <v xml:space="preserve"> </v>
      </c>
      <c r="F22" s="152" t="str">
        <f>IF(OR(' Inf Conc (WCWD)'!F22="",' Inf Conc (WCWD)'!F22=0)," ",' Inf Conc (WCWD)'!$C22*' Inf Conc (WCWD)'!F22*3.78)</f>
        <v xml:space="preserve"> </v>
      </c>
      <c r="G22" s="152" t="str">
        <f>IF(OR(' Inf Conc (WCWD)'!G22="",' Inf Conc (WCWD)'!G22=0)," ",' Inf Conc (WCWD)'!$C22*' Inf Conc (WCWD)'!G22*3.78)</f>
        <v xml:space="preserve"> </v>
      </c>
      <c r="H22" s="152" t="str">
        <f>IF(OR(' Inf Conc (WCWD)'!H22="",' Inf Conc (WCWD)'!H22=0)," ",' Inf Conc (WCWD)'!$C22*' Inf Conc (WCWD)'!H22*3.78)</f>
        <v xml:space="preserve"> </v>
      </c>
      <c r="I22" s="152" t="str">
        <f>IF(OR(' Inf Conc (WCWD)'!I22="",' Inf Conc (WCWD)'!I22=0)," ",' Inf Conc (WCWD)'!$C22*' Inf Conc (WCWD)'!I22*3.78)</f>
        <v xml:space="preserve"> </v>
      </c>
      <c r="J22" s="152" t="str">
        <f>IF(OR(' Inf Conc (WCWD)'!J22="",' Inf Conc (WCWD)'!J22=0)," ",' Inf Conc (WCWD)'!$C22*' Inf Conc (WCWD)'!J22*3.78)</f>
        <v xml:space="preserve"> </v>
      </c>
      <c r="K22" s="152" t="str">
        <f>IF(OR(' Inf Conc (WCWD)'!K22="",' Inf Conc (WCWD)'!K22=0)," ",' Inf Conc (WCWD)'!$D22*' Inf Conc (WCWD)'!K22*3.78)</f>
        <v xml:space="preserve"> </v>
      </c>
      <c r="L22" s="152" t="str">
        <f>IF(OR(' Inf Conc (WCWD)'!L22="",' Inf Conc (WCWD)'!L22=0)," ",' Inf Conc (WCWD)'!$C22*' Inf Conc (WCWD)'!L22*3.78)</f>
        <v xml:space="preserve"> </v>
      </c>
    </row>
    <row r="23" spans="1:18" x14ac:dyDescent="0.25">
      <c r="A23" s="125">
        <f>' Inf Conc (WCWD)'!A23</f>
        <v>0</v>
      </c>
      <c r="B23" s="27">
        <f>' Inf Conc (WCWD)'!B23</f>
        <v>0</v>
      </c>
      <c r="C23" s="125">
        <f>' Inf Conc (WCWD)'!C23</f>
        <v>0</v>
      </c>
      <c r="D23" s="125">
        <f>' Inf Conc (WCWD)'!D23</f>
        <v>0</v>
      </c>
      <c r="E23" s="152" t="str">
        <f>IF(OR(' Inf Conc (WCWD)'!E23="",' Inf Conc (WCWD)'!E23=0)," ",' Inf Conc (WCWD)'!$C23*' Inf Conc (WCWD)'!E23*3.78)</f>
        <v xml:space="preserve"> </v>
      </c>
      <c r="F23" s="152" t="str">
        <f>IF(OR(' Inf Conc (WCWD)'!F23="",' Inf Conc (WCWD)'!F23=0)," ",' Inf Conc (WCWD)'!$C23*' Inf Conc (WCWD)'!F23*3.78)</f>
        <v xml:space="preserve"> </v>
      </c>
      <c r="G23" s="152" t="str">
        <f>IF(OR(' Inf Conc (WCWD)'!G23="",' Inf Conc (WCWD)'!G23=0)," ",' Inf Conc (WCWD)'!$C23*' Inf Conc (WCWD)'!G23*3.78)</f>
        <v xml:space="preserve"> </v>
      </c>
      <c r="H23" s="152" t="str">
        <f>IF(OR(' Inf Conc (WCWD)'!H23="",' Inf Conc (WCWD)'!H23=0)," ",' Inf Conc (WCWD)'!$C23*' Inf Conc (WCWD)'!H23*3.78)</f>
        <v xml:space="preserve"> </v>
      </c>
      <c r="I23" s="152" t="str">
        <f>IF(OR(' Inf Conc (WCWD)'!I23="",' Inf Conc (WCWD)'!I23=0)," ",' Inf Conc (WCWD)'!$C23*' Inf Conc (WCWD)'!I23*3.78)</f>
        <v xml:space="preserve"> </v>
      </c>
      <c r="J23" s="152" t="str">
        <f>IF(OR(' Inf Conc (WCWD)'!J23="",' Inf Conc (WCWD)'!J23=0)," ",' Inf Conc (WCWD)'!$C23*' Inf Conc (WCWD)'!J23*3.78)</f>
        <v xml:space="preserve"> </v>
      </c>
      <c r="K23" s="152" t="str">
        <f>IF(OR(' Inf Conc (WCWD)'!K23="",' Inf Conc (WCWD)'!K23=0)," ",' Inf Conc (WCWD)'!$D23*' Inf Conc (WCWD)'!K23*3.78)</f>
        <v xml:space="preserve"> </v>
      </c>
      <c r="L23" s="152" t="str">
        <f>IF(OR(' Inf Conc (WCWD)'!L23="",' Inf Conc (WCWD)'!L23=0)," ",' Inf Conc (WCWD)'!$C23*' Inf Conc (WCWD)'!L23*3.78)</f>
        <v xml:space="preserve"> </v>
      </c>
    </row>
    <row r="24" spans="1:18" x14ac:dyDescent="0.25">
      <c r="A24" s="125">
        <f>' Inf Conc (WCWD)'!A24</f>
        <v>0</v>
      </c>
      <c r="B24" s="27">
        <f>' Inf Conc (WCWD)'!B24</f>
        <v>0</v>
      </c>
      <c r="C24" s="125">
        <f>' Inf Conc (WCWD)'!C24</f>
        <v>0</v>
      </c>
      <c r="D24" s="125">
        <f>' Inf Conc (WCWD)'!D24</f>
        <v>0</v>
      </c>
      <c r="E24" s="152" t="str">
        <f>IF(OR(' Inf Conc (WCWD)'!E24="",' Inf Conc (WCWD)'!E24=0)," ",' Inf Conc (WCWD)'!$C24*' Inf Conc (WCWD)'!E24*3.78)</f>
        <v xml:space="preserve"> </v>
      </c>
      <c r="F24" s="152" t="str">
        <f>IF(OR(' Inf Conc (WCWD)'!F24="",' Inf Conc (WCWD)'!F24=0)," ",' Inf Conc (WCWD)'!$C24*' Inf Conc (WCWD)'!F24*3.78)</f>
        <v xml:space="preserve"> </v>
      </c>
      <c r="G24" s="152" t="str">
        <f>IF(OR(' Inf Conc (WCWD)'!G24="",' Inf Conc (WCWD)'!G24=0)," ",' Inf Conc (WCWD)'!$C24*' Inf Conc (WCWD)'!G24*3.78)</f>
        <v xml:space="preserve"> </v>
      </c>
      <c r="H24" s="152" t="str">
        <f>IF(OR(' Inf Conc (WCWD)'!H24="",' Inf Conc (WCWD)'!H24=0)," ",' Inf Conc (WCWD)'!$C24*' Inf Conc (WCWD)'!H24*3.78)</f>
        <v xml:space="preserve"> </v>
      </c>
      <c r="I24" s="152" t="str">
        <f>IF(OR(' Inf Conc (WCWD)'!I24="",' Inf Conc (WCWD)'!I24=0)," ",' Inf Conc (WCWD)'!$C24*' Inf Conc (WCWD)'!I24*3.78)</f>
        <v xml:space="preserve"> </v>
      </c>
      <c r="J24" s="152" t="str">
        <f>IF(OR(' Inf Conc (WCWD)'!J24="",' Inf Conc (WCWD)'!J24=0)," ",' Inf Conc (WCWD)'!$C24*' Inf Conc (WCWD)'!J24*3.78)</f>
        <v xml:space="preserve"> </v>
      </c>
      <c r="K24" s="152" t="str">
        <f>IF(OR(' Inf Conc (WCWD)'!K24="",' Inf Conc (WCWD)'!K24=0)," ",' Inf Conc (WCWD)'!$D24*' Inf Conc (WCWD)'!K24*3.78)</f>
        <v xml:space="preserve"> </v>
      </c>
      <c r="L24" s="152" t="str">
        <f>IF(OR(' Inf Conc (WCWD)'!L24="",' Inf Conc (WCWD)'!L24=0)," ",' Inf Conc (WCWD)'!$C24*' Inf Conc (WCWD)'!L24*3.78)</f>
        <v xml:space="preserve"> </v>
      </c>
    </row>
    <row r="25" spans="1:18" x14ac:dyDescent="0.25">
      <c r="A25" s="125">
        <f>' Inf Conc (WCWD)'!A25</f>
        <v>0</v>
      </c>
      <c r="B25" s="27">
        <f>' Inf Conc (WCWD)'!B25</f>
        <v>0</v>
      </c>
      <c r="C25" s="125">
        <f>' Inf Conc (WCWD)'!C25</f>
        <v>0</v>
      </c>
      <c r="D25" s="125">
        <f>' Inf Conc (WCWD)'!D25</f>
        <v>0</v>
      </c>
      <c r="E25" s="152" t="str">
        <f>IF(OR(' Inf Conc (WCWD)'!E25="",' Inf Conc (WCWD)'!E25=0)," ",' Inf Conc (WCWD)'!$C25*' Inf Conc (WCWD)'!E25*3.78)</f>
        <v xml:space="preserve"> </v>
      </c>
      <c r="F25" s="152" t="str">
        <f>IF(OR(' Inf Conc (WCWD)'!F25="",' Inf Conc (WCWD)'!F25=0)," ",' Inf Conc (WCWD)'!$C25*' Inf Conc (WCWD)'!F25*3.78)</f>
        <v xml:space="preserve"> </v>
      </c>
      <c r="G25" s="152" t="str">
        <f>IF(OR(' Inf Conc (WCWD)'!G25="",' Inf Conc (WCWD)'!G25=0)," ",' Inf Conc (WCWD)'!$C25*' Inf Conc (WCWD)'!G25*3.78)</f>
        <v xml:space="preserve"> </v>
      </c>
      <c r="H25" s="152" t="str">
        <f>IF(OR(' Inf Conc (WCWD)'!H25="",' Inf Conc (WCWD)'!H25=0)," ",' Inf Conc (WCWD)'!$C25*' Inf Conc (WCWD)'!H25*3.78)</f>
        <v xml:space="preserve"> </v>
      </c>
      <c r="I25" s="152" t="str">
        <f>IF(OR(' Inf Conc (WCWD)'!I25="",' Inf Conc (WCWD)'!I25=0)," ",' Inf Conc (WCWD)'!$C25*' Inf Conc (WCWD)'!I25*3.78)</f>
        <v xml:space="preserve"> </v>
      </c>
      <c r="J25" s="152" t="str">
        <f>IF(OR(' Inf Conc (WCWD)'!J25="",' Inf Conc (WCWD)'!J25=0)," ",' Inf Conc (WCWD)'!$C25*' Inf Conc (WCWD)'!J25*3.78)</f>
        <v xml:space="preserve"> </v>
      </c>
      <c r="K25" s="152" t="str">
        <f>IF(OR(' Inf Conc (WCWD)'!K25="",' Inf Conc (WCWD)'!K25=0)," ",' Inf Conc (WCWD)'!$D25*' Inf Conc (WCWD)'!K25*3.78)</f>
        <v xml:space="preserve"> </v>
      </c>
      <c r="L25" s="152" t="str">
        <f>IF(OR(' Inf Conc (WCWD)'!L25="",' Inf Conc (WCWD)'!L25=0)," ",' Inf Conc (WCWD)'!$C25*' Inf Conc (WCWD)'!L25*3.78)</f>
        <v xml:space="preserve"> </v>
      </c>
    </row>
    <row r="26" spans="1:18" x14ac:dyDescent="0.25">
      <c r="A26" s="125">
        <f>' Inf Conc (WCWD)'!A26</f>
        <v>0</v>
      </c>
      <c r="B26" s="27">
        <f>' Inf Conc (WCWD)'!B26</f>
        <v>0</v>
      </c>
      <c r="C26" s="125">
        <f>' Inf Conc (WCWD)'!C26</f>
        <v>0</v>
      </c>
      <c r="D26" s="125">
        <f>' Inf Conc (WCWD)'!D26</f>
        <v>0</v>
      </c>
      <c r="E26" s="152" t="str">
        <f>IF(OR(' Inf Conc (WCWD)'!E26="",' Inf Conc (WCWD)'!E26=0)," ",' Inf Conc (WCWD)'!$C26*' Inf Conc (WCWD)'!E26*3.78)</f>
        <v xml:space="preserve"> </v>
      </c>
      <c r="F26" s="152" t="str">
        <f>IF(OR(' Inf Conc (WCWD)'!F26="",' Inf Conc (WCWD)'!F26=0)," ",' Inf Conc (WCWD)'!$C26*' Inf Conc (WCWD)'!F26*3.78)</f>
        <v xml:space="preserve"> </v>
      </c>
      <c r="G26" s="152" t="str">
        <f>IF(OR(' Inf Conc (WCWD)'!G26="",' Inf Conc (WCWD)'!G26=0)," ",' Inf Conc (WCWD)'!$C26*' Inf Conc (WCWD)'!G26*3.78)</f>
        <v xml:space="preserve"> </v>
      </c>
      <c r="H26" s="152" t="str">
        <f>IF(OR(' Inf Conc (WCWD)'!H26="",' Inf Conc (WCWD)'!H26=0)," ",' Inf Conc (WCWD)'!$C26*' Inf Conc (WCWD)'!H26*3.78)</f>
        <v xml:space="preserve"> </v>
      </c>
      <c r="I26" s="152" t="str">
        <f>IF(OR(' Inf Conc (WCWD)'!I26="",' Inf Conc (WCWD)'!I26=0)," ",' Inf Conc (WCWD)'!$C26*' Inf Conc (WCWD)'!I26*3.78)</f>
        <v xml:space="preserve"> </v>
      </c>
      <c r="J26" s="152" t="str">
        <f>IF(OR(' Inf Conc (WCWD)'!J26="",' Inf Conc (WCWD)'!J26=0)," ",' Inf Conc (WCWD)'!$C26*' Inf Conc (WCWD)'!J26*3.78)</f>
        <v xml:space="preserve"> </v>
      </c>
      <c r="K26" s="152" t="str">
        <f>IF(OR(' Inf Conc (WCWD)'!K26="",' Inf Conc (WCWD)'!K26=0)," ",' Inf Conc (WCWD)'!$D26*' Inf Conc (WCWD)'!K26*3.78)</f>
        <v xml:space="preserve"> </v>
      </c>
      <c r="L26" s="152" t="str">
        <f>IF(OR(' Inf Conc (WCWD)'!L26="",' Inf Conc (WCWD)'!L26=0)," ",' Inf Conc (WCWD)'!$C26*' Inf Conc (WCWD)'!L26*3.78)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96" priority="2">
      <formula>LEN(TRIM(A7))=0</formula>
    </cfRule>
  </conditionalFormatting>
  <conditionalFormatting sqref="E7:L26">
    <cfRule type="cellIs" dxfId="1195" priority="1" operator="equal">
      <formula>0</formula>
    </cfRule>
    <cfRule type="containsErrors" dxfId="119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E7" sqref="E7"/>
    </sheetView>
  </sheetViews>
  <sheetFormatPr defaultRowHeight="15" x14ac:dyDescent="0.25"/>
  <cols>
    <col min="1" max="1" width="11.28515625" style="82" bestFit="1" customWidth="1"/>
    <col min="2" max="2" width="10.140625" style="109" customWidth="1"/>
    <col min="3" max="3" width="6.85546875" style="109" customWidth="1"/>
    <col min="4" max="4" width="7.140625" style="109" customWidth="1"/>
    <col min="5" max="5" width="7.28515625" style="109" customWidth="1"/>
    <col min="6" max="6" width="6" style="109" customWidth="1"/>
    <col min="7" max="7" width="8" style="109" customWidth="1"/>
    <col min="8" max="8" width="6.5703125" style="109" bestFit="1" customWidth="1"/>
    <col min="9" max="10" width="6" style="109" customWidth="1"/>
    <col min="11" max="11" width="7.28515625" style="109" customWidth="1"/>
    <col min="12" max="12" width="6.42578125" style="109" bestFit="1" customWidth="1"/>
    <col min="13" max="14" width="9.140625" style="109"/>
    <col min="15" max="15" width="6.85546875" style="109" customWidth="1"/>
    <col min="16" max="16384" width="9.140625" style="109"/>
  </cols>
  <sheetData>
    <row r="1" spans="1:15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5" s="121" customFormat="1" ht="18.75" x14ac:dyDescent="0.3">
      <c r="A2" s="153" t="s">
        <v>225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4"/>
      <c r="M2" s="346"/>
      <c r="N2" s="346"/>
      <c r="O2" s="347"/>
    </row>
    <row r="3" spans="1:15" s="121" customFormat="1" ht="19.5" thickBot="1" x14ac:dyDescent="0.35">
      <c r="A3" s="350" t="s">
        <v>224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7"/>
      <c r="M3" s="348"/>
      <c r="N3" s="348"/>
      <c r="O3" s="349"/>
    </row>
    <row r="4" spans="1:15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5" ht="39" customHeight="1" x14ac:dyDescent="0.25">
      <c r="A5" s="215" t="s">
        <v>34</v>
      </c>
      <c r="B5" s="3" t="s">
        <v>0</v>
      </c>
      <c r="C5" s="364" t="s">
        <v>13</v>
      </c>
      <c r="D5" s="365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5" ht="28.5" customHeight="1" x14ac:dyDescent="0.25">
      <c r="A6" s="216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5" ht="16.5" customHeight="1" x14ac:dyDescent="0.25">
      <c r="A7" s="317" t="s">
        <v>216</v>
      </c>
      <c r="B7" s="316">
        <v>41165</v>
      </c>
      <c r="C7" s="318">
        <v>5.8</v>
      </c>
      <c r="D7" s="318">
        <v>15.04</v>
      </c>
      <c r="E7" s="145">
        <f t="shared" ref="E7:E26" si="0">SUM(F7,G7,H7)</f>
        <v>59.069000000000003</v>
      </c>
      <c r="F7" s="321">
        <v>59</v>
      </c>
      <c r="G7" s="322">
        <v>6.9000000000000006E-2</v>
      </c>
      <c r="H7" s="321"/>
      <c r="I7" s="322">
        <v>42</v>
      </c>
      <c r="J7" s="321">
        <v>6.4</v>
      </c>
      <c r="K7" s="322">
        <v>5.0999999999999996</v>
      </c>
      <c r="L7" s="321">
        <v>514</v>
      </c>
    </row>
    <row r="8" spans="1:15" ht="16.5" customHeight="1" x14ac:dyDescent="0.25">
      <c r="A8" s="317" t="s">
        <v>217</v>
      </c>
      <c r="B8" s="316">
        <v>41319</v>
      </c>
      <c r="C8" s="318">
        <v>6.36</v>
      </c>
      <c r="D8" s="318">
        <v>12.5</v>
      </c>
      <c r="E8" s="145">
        <f t="shared" si="0"/>
        <v>52.07</v>
      </c>
      <c r="F8" s="321">
        <v>52</v>
      </c>
      <c r="G8" s="322">
        <v>0.02</v>
      </c>
      <c r="H8" s="321">
        <v>0.05</v>
      </c>
      <c r="I8" s="322">
        <v>30</v>
      </c>
      <c r="J8" s="321">
        <v>5.8</v>
      </c>
      <c r="K8" s="322">
        <v>4.0999999999999996</v>
      </c>
      <c r="L8" s="321">
        <v>445</v>
      </c>
    </row>
    <row r="9" spans="1:15" s="121" customFormat="1" ht="16.5" customHeight="1" x14ac:dyDescent="0.25">
      <c r="A9" s="125" t="s">
        <v>219</v>
      </c>
      <c r="B9" s="27"/>
      <c r="C9" s="236"/>
      <c r="D9" s="236"/>
      <c r="E9" s="145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5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5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5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5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5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5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5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s="57" customFormat="1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93" priority="140">
      <formula>NOT(ISBLANK($B7))</formula>
    </cfRule>
  </conditionalFormatting>
  <conditionalFormatting sqref="C8 C10:C27">
    <cfRule type="expression" dxfId="1192" priority="138">
      <formula>ISTEXT($C8)</formula>
    </cfRule>
    <cfRule type="expression" dxfId="1191" priority="139">
      <formula>NOT(ISBLANK($C8))</formula>
    </cfRule>
  </conditionalFormatting>
  <conditionalFormatting sqref="D8 D10:D27">
    <cfRule type="expression" dxfId="1190" priority="136">
      <formula>ISTEXT($D8)</formula>
    </cfRule>
    <cfRule type="expression" dxfId="1189" priority="137">
      <formula>NOT(ISBLANK($D8))</formula>
    </cfRule>
  </conditionalFormatting>
  <conditionalFormatting sqref="F10:F27">
    <cfRule type="expression" dxfId="1188" priority="132">
      <formula>ISTEXT($F10)</formula>
    </cfRule>
    <cfRule type="expression" dxfId="1187" priority="133">
      <formula>NOT(ISBLANK($F10))</formula>
    </cfRule>
  </conditionalFormatting>
  <conditionalFormatting sqref="G10:G27">
    <cfRule type="expression" dxfId="1186" priority="130">
      <formula>ISTEXT($G10)</formula>
    </cfRule>
    <cfRule type="expression" dxfId="1185" priority="131">
      <formula>NOT(ISBLANK($G10))</formula>
    </cfRule>
  </conditionalFormatting>
  <conditionalFormatting sqref="H8 H10:H27">
    <cfRule type="expression" dxfId="1184" priority="128">
      <formula>ISTEXT($H8)</formula>
    </cfRule>
    <cfRule type="expression" dxfId="1183" priority="129">
      <formula>NOT(ISBLANK($H8))</formula>
    </cfRule>
  </conditionalFormatting>
  <conditionalFormatting sqref="I10:I27">
    <cfRule type="expression" dxfId="1182" priority="126">
      <formula>ISTEXT($I10)</formula>
    </cfRule>
    <cfRule type="expression" dxfId="1181" priority="127">
      <formula>NOT(ISBLANK($I10))</formula>
    </cfRule>
  </conditionalFormatting>
  <conditionalFormatting sqref="J10:J27">
    <cfRule type="expression" dxfId="1180" priority="122">
      <formula>ISTEXT($J10)</formula>
    </cfRule>
    <cfRule type="expression" dxfId="1179" priority="123">
      <formula>NOT(ISBLANK($J10))</formula>
    </cfRule>
  </conditionalFormatting>
  <conditionalFormatting sqref="L27">
    <cfRule type="expression" dxfId="1178" priority="120">
      <formula>ISTEXT(#REF!)</formula>
    </cfRule>
    <cfRule type="expression" dxfId="1177" priority="121">
      <formula>NOT(ISBLANK(#REF!))</formula>
    </cfRule>
  </conditionalFormatting>
  <conditionalFormatting sqref="K27">
    <cfRule type="expression" dxfId="1176" priority="107">
      <formula>NOT(ISBLANK($B27))</formula>
    </cfRule>
  </conditionalFormatting>
  <conditionalFormatting sqref="K27">
    <cfRule type="expression" dxfId="1175" priority="141">
      <formula>ISTEXT(#REF!)</formula>
    </cfRule>
    <cfRule type="expression" dxfId="1174" priority="142">
      <formula>NOT(ISBLANK(#REF!))</formula>
    </cfRule>
  </conditionalFormatting>
  <conditionalFormatting sqref="C9:D9">
    <cfRule type="expression" dxfId="1173" priority="106">
      <formula>NOT(ISBLANK($B9))</formula>
    </cfRule>
  </conditionalFormatting>
  <conditionalFormatting sqref="C9">
    <cfRule type="expression" dxfId="1172" priority="104">
      <formula>ISTEXT($C9)</formula>
    </cfRule>
    <cfRule type="expression" dxfId="1171" priority="105">
      <formula>NOT(ISBLANK($C9))</formula>
    </cfRule>
  </conditionalFormatting>
  <conditionalFormatting sqref="D9">
    <cfRule type="expression" dxfId="1170" priority="102">
      <formula>ISTEXT($D9)</formula>
    </cfRule>
    <cfRule type="expression" dxfId="1169" priority="103">
      <formula>NOT(ISBLANK($D9))</formula>
    </cfRule>
  </conditionalFormatting>
  <conditionalFormatting sqref="F8:F9">
    <cfRule type="expression" dxfId="1168" priority="98">
      <formula>ISTEXT($F8)</formula>
    </cfRule>
    <cfRule type="expression" dxfId="1167" priority="99">
      <formula>NOT(ISBLANK($F8))</formula>
    </cfRule>
  </conditionalFormatting>
  <conditionalFormatting sqref="G8:G9">
    <cfRule type="expression" dxfId="1166" priority="96">
      <formula>ISTEXT($G8)</formula>
    </cfRule>
    <cfRule type="expression" dxfId="1165" priority="97">
      <formula>NOT(ISBLANK($G8))</formula>
    </cfRule>
  </conditionalFormatting>
  <conditionalFormatting sqref="H8:H9">
    <cfRule type="expression" dxfId="1164" priority="94">
      <formula>ISTEXT($H8)</formula>
    </cfRule>
    <cfRule type="expression" dxfId="1163" priority="95">
      <formula>NOT(ISBLANK($H8))</formula>
    </cfRule>
  </conditionalFormatting>
  <conditionalFormatting sqref="I8:I9">
    <cfRule type="expression" dxfId="1162" priority="92">
      <formula>ISTEXT($I8)</formula>
    </cfRule>
    <cfRule type="expression" dxfId="1161" priority="93">
      <formula>NOT(ISBLANK($I8))</formula>
    </cfRule>
  </conditionalFormatting>
  <conditionalFormatting sqref="J8:J9">
    <cfRule type="expression" dxfId="1160" priority="88">
      <formula>ISTEXT($J8)</formula>
    </cfRule>
    <cfRule type="expression" dxfId="1159" priority="89">
      <formula>NOT(ISBLANK($J8))</formula>
    </cfRule>
  </conditionalFormatting>
  <conditionalFormatting sqref="H7 C7:D7">
    <cfRule type="expression" dxfId="1158" priority="43">
      <formula>NOT(ISBLANK($B7))</formula>
    </cfRule>
  </conditionalFormatting>
  <conditionalFormatting sqref="K7:L26">
    <cfRule type="expression" dxfId="1157" priority="81">
      <formula>ISTEXT(K7)</formula>
    </cfRule>
    <cfRule type="expression" dxfId="1156" priority="82">
      <formula>NOT(ISBLANK(K7))</formula>
    </cfRule>
  </conditionalFormatting>
  <conditionalFormatting sqref="C7">
    <cfRule type="expression" dxfId="1155" priority="41">
      <formula>ISTEXT($C7)</formula>
    </cfRule>
    <cfRule type="expression" dxfId="1154" priority="42">
      <formula>NOT(ISBLANK($C7))</formula>
    </cfRule>
  </conditionalFormatting>
  <conditionalFormatting sqref="D7">
    <cfRule type="expression" dxfId="1153" priority="39">
      <formula>ISTEXT($D7)</formula>
    </cfRule>
    <cfRule type="expression" dxfId="1152" priority="40">
      <formula>NOT(ISBLANK($D7))</formula>
    </cfRule>
  </conditionalFormatting>
  <conditionalFormatting sqref="H7">
    <cfRule type="expression" dxfId="1151" priority="35">
      <formula>ISTEXT($H7)</formula>
    </cfRule>
    <cfRule type="expression" dxfId="1150" priority="36">
      <formula>NOT(ISBLANK($H7))</formula>
    </cfRule>
  </conditionalFormatting>
  <conditionalFormatting sqref="F7">
    <cfRule type="expression" dxfId="1149" priority="28">
      <formula>ISTEXT($F7)</formula>
    </cfRule>
    <cfRule type="expression" dxfId="1148" priority="29">
      <formula>NOT(ISBLANK($F7))</formula>
    </cfRule>
  </conditionalFormatting>
  <conditionalFormatting sqref="G7">
    <cfRule type="expression" dxfId="1147" priority="26">
      <formula>ISTEXT($G7)</formula>
    </cfRule>
    <cfRule type="expression" dxfId="1146" priority="27">
      <formula>NOT(ISBLANK($G7))</formula>
    </cfRule>
  </conditionalFormatting>
  <conditionalFormatting sqref="H7">
    <cfRule type="expression" dxfId="1145" priority="24">
      <formula>ISTEXT($H7)</formula>
    </cfRule>
    <cfRule type="expression" dxfId="1144" priority="25">
      <formula>NOT(ISBLANK($H7))</formula>
    </cfRule>
  </conditionalFormatting>
  <conditionalFormatting sqref="I7">
    <cfRule type="expression" dxfId="1143" priority="22">
      <formula>ISTEXT($I7)</formula>
    </cfRule>
    <cfRule type="expression" dxfId="1142" priority="23">
      <formula>NOT(ISBLANK($I7))</formula>
    </cfRule>
  </conditionalFormatting>
  <conditionalFormatting sqref="J7">
    <cfRule type="expression" dxfId="1141" priority="18">
      <formula>ISTEXT($J7)</formula>
    </cfRule>
    <cfRule type="expression" dxfId="1140" priority="19">
      <formula>NOT(ISBLANK($J7))</formula>
    </cfRule>
  </conditionalFormatting>
  <conditionalFormatting sqref="H7">
    <cfRule type="expression" dxfId="1139" priority="2">
      <formula>ISTEXT($G7)</formula>
    </cfRule>
    <cfRule type="expression" dxfId="1138" priority="3">
      <formula>NOT(ISBLANK($G7))</formula>
    </cfRule>
  </conditionalFormatting>
  <conditionalFormatting sqref="E7:E26">
    <cfRule type="expression" dxfId="1137" priority="890">
      <formula>OR(ISBLANK($F7),AND(ISBLANK($G7),ISBLANK($H7)))</formula>
    </cfRule>
  </conditionalFormatting>
  <pageMargins left="0.25" right="0.25" top="0.75" bottom="0.75" header="0.3" footer="0.3"/>
  <pageSetup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A2" sqref="A2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6.85546875" style="109" customWidth="1"/>
    <col min="13" max="13" width="9.140625" style="109"/>
    <col min="14" max="14" width="9.140625" style="109" customWidth="1"/>
    <col min="15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">
        <v>223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 Inf Conc (COR)'!A3</f>
        <v>E. J. Shalaby/Agency Manager/(510)222-6700/eshalaby@wcwd.org  Jean McMahon/ Sr. Lab. Tech./(510)412-2001/jean.mcmahon@veoliawaterna.com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4" t="s">
        <v>13</v>
      </c>
      <c r="D5" s="365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 t="str">
        <f>' Inf Conc (COR)'!A7</f>
        <v>Dry 2012</v>
      </c>
      <c r="B7" s="27">
        <f>' Inf Conc (COR)'!B7</f>
        <v>41165</v>
      </c>
      <c r="C7" s="125">
        <f>' Inf Conc (COR)'!C7</f>
        <v>5.8</v>
      </c>
      <c r="D7" s="125">
        <f>' Inf Conc (COR)'!D7</f>
        <v>15.04</v>
      </c>
      <c r="E7" s="152">
        <f>IF(OR(' Inf Conc (COR)'!E7="",' Inf Conc (COR)'!E7=0)," ",' Inf Conc (COR)'!$C7*' Inf Conc (COR)'!E7*3.78)</f>
        <v>1295.0287560000002</v>
      </c>
      <c r="F7" s="152">
        <f>IF(OR(' Inf Conc (COR)'!F7="",' Inf Conc (COR)'!F7=0)," ",' Inf Conc (COR)'!$C7*' Inf Conc (COR)'!F7*3.78)</f>
        <v>1293.5159999999998</v>
      </c>
      <c r="G7" s="152">
        <f>IF(OR(' Inf Conc (COR)'!G7="",' Inf Conc (COR)'!G7=0)," ",' Inf Conc (COR)'!$C7*' Inf Conc (COR)'!G7*3.78)</f>
        <v>1.512756</v>
      </c>
      <c r="H7" s="152" t="str">
        <f>IF(OR(' Inf Conc (COR)'!H7="",' Inf Conc (COR)'!H7=0)," ",' Inf Conc (COR)'!$C7*' Inf Conc (COR)'!H7*3.78)</f>
        <v xml:space="preserve"> </v>
      </c>
      <c r="I7" s="152">
        <f>IF(OR(' Inf Conc (COR)'!I7="",' Inf Conc (COR)'!I7=0)," ",' Inf Conc (COR)'!$C7*' Inf Conc (COR)'!I7*3.78)</f>
        <v>920.80799999999988</v>
      </c>
      <c r="J7" s="152">
        <f>IF(OR(' Inf Conc (COR)'!J7="",' Inf Conc (COR)'!J7=0)," ",' Inf Conc (COR)'!$C7*' Inf Conc (COR)'!J7*3.78)</f>
        <v>140.31359999999998</v>
      </c>
      <c r="K7" s="152">
        <f>IF(OR(' Inf Conc (COR)'!K7="",' Inf Conc (COR)'!K7=0)," ",' Inf Conc (COR)'!$D7*' Inf Conc (COR)'!K7*3.78)</f>
        <v>289.94111999999996</v>
      </c>
      <c r="L7" s="152">
        <f>IF(OR(' Inf Conc (COR)'!L7="",' Inf Conc (COR)'!L7=0)," ",' Inf Conc (COR)'!$C7*' Inf Conc (COR)'!L7*3.78)</f>
        <v>11268.935999999998</v>
      </c>
    </row>
    <row r="8" spans="1:13" x14ac:dyDescent="0.25">
      <c r="A8" s="125" t="str">
        <f>' Inf Conc (COR)'!A8</f>
        <v>Wet 2012-13</v>
      </c>
      <c r="B8" s="27">
        <f>' Inf Conc (COR)'!B8</f>
        <v>41319</v>
      </c>
      <c r="C8" s="125">
        <f>' Inf Conc (COR)'!C8</f>
        <v>6.36</v>
      </c>
      <c r="D8" s="125">
        <f>' Inf Conc (COR)'!D8</f>
        <v>12.5</v>
      </c>
      <c r="E8" s="152">
        <f>IF(OR(' Inf Conc (COR)'!E8="",' Inf Conc (COR)'!E8=0)," ",' Inf Conc (COR)'!$C8*' Inf Conc (COR)'!E8*3.78)</f>
        <v>1251.8044560000001</v>
      </c>
      <c r="F8" s="152">
        <f>IF(OR(' Inf Conc (COR)'!F8="",' Inf Conc (COR)'!F8=0)," ",' Inf Conc (COR)'!$C8*' Inf Conc (COR)'!F8*3.78)</f>
        <v>1250.1215999999999</v>
      </c>
      <c r="G8" s="152">
        <f>IF(OR(' Inf Conc (COR)'!G8="",' Inf Conc (COR)'!G8=0)," ",' Inf Conc (COR)'!$C8*' Inf Conc (COR)'!G8*3.78)</f>
        <v>0.48081600000000002</v>
      </c>
      <c r="H8" s="152">
        <f>IF(OR(' Inf Conc (COR)'!H8="",' Inf Conc (COR)'!H8=0)," ",' Inf Conc (COR)'!$C8*' Inf Conc (COR)'!H8*3.78)</f>
        <v>1.2020400000000002</v>
      </c>
      <c r="I8" s="152">
        <f>IF(OR(' Inf Conc (COR)'!I8="",' Inf Conc (COR)'!I8=0)," ",' Inf Conc (COR)'!$C8*' Inf Conc (COR)'!I8*3.78)</f>
        <v>721.22400000000005</v>
      </c>
      <c r="J8" s="152">
        <f>IF(OR(' Inf Conc (COR)'!J8="",' Inf Conc (COR)'!J8=0)," ",' Inf Conc (COR)'!$C8*' Inf Conc (COR)'!J8*3.78)</f>
        <v>139.43663999999998</v>
      </c>
      <c r="K8" s="152">
        <f>IF(OR(' Inf Conc (COR)'!K8="",' Inf Conc (COR)'!K8=0)," ",' Inf Conc (COR)'!$D8*' Inf Conc (COR)'!K8*3.78)</f>
        <v>193.72499999999997</v>
      </c>
      <c r="L8" s="152">
        <f>IF(OR(' Inf Conc (COR)'!L8="",' Inf Conc (COR)'!L8=0)," ",' Inf Conc (COR)'!$C8*' Inf Conc (COR)'!L8*3.78)</f>
        <v>10698.156000000001</v>
      </c>
    </row>
    <row r="9" spans="1:13" x14ac:dyDescent="0.25">
      <c r="A9" s="125" t="str">
        <f>' Inf Conc (COR)'!A9</f>
        <v xml:space="preserve"> </v>
      </c>
      <c r="B9" s="27">
        <f>' Inf Conc (COR)'!B9</f>
        <v>0</v>
      </c>
      <c r="C9" s="125">
        <f>' Inf Conc (COR)'!C9</f>
        <v>0</v>
      </c>
      <c r="D9" s="125">
        <f>' Inf Conc (COR)'!D9</f>
        <v>0</v>
      </c>
      <c r="E9" s="152" t="str">
        <f>IF(OR(' Inf Conc (COR)'!E9="",' Inf Conc (COR)'!E9=0)," ",' Inf Conc (COR)'!$C9*' Inf Conc (COR)'!E9*3.78)</f>
        <v xml:space="preserve"> </v>
      </c>
      <c r="F9" s="152" t="str">
        <f>IF(OR(' Inf Conc (COR)'!F9="",' Inf Conc (COR)'!F9=0)," ",' Inf Conc (COR)'!$C9*' Inf Conc (COR)'!F9*3.78)</f>
        <v xml:space="preserve"> </v>
      </c>
      <c r="G9" s="152" t="str">
        <f>IF(OR(' Inf Conc (COR)'!G9="",' Inf Conc (COR)'!G9=0)," ",' Inf Conc (COR)'!$C9*' Inf Conc (COR)'!G9*3.78)</f>
        <v xml:space="preserve"> </v>
      </c>
      <c r="H9" s="152" t="str">
        <f>IF(OR(' Inf Conc (COR)'!H9="",' Inf Conc (COR)'!H9=0)," ",' Inf Conc (COR)'!$C9*' Inf Conc (COR)'!H9*3.78)</f>
        <v xml:space="preserve"> </v>
      </c>
      <c r="I9" s="152" t="str">
        <f>IF(OR(' Inf Conc (COR)'!I9="",' Inf Conc (COR)'!I9=0)," ",' Inf Conc (COR)'!$C9*' Inf Conc (COR)'!I9*3.78)</f>
        <v xml:space="preserve"> </v>
      </c>
      <c r="J9" s="152" t="str">
        <f>IF(OR(' Inf Conc (COR)'!J9="",' Inf Conc (COR)'!J9=0)," ",' Inf Conc (COR)'!$C9*' Inf Conc (COR)'!J9*3.78)</f>
        <v xml:space="preserve"> </v>
      </c>
      <c r="K9" s="152" t="str">
        <f>IF(OR(' Inf Conc (COR)'!K9="",' Inf Conc (COR)'!K9=0)," ",' Inf Conc (COR)'!$D9*' Inf Conc (COR)'!K9*3.78)</f>
        <v xml:space="preserve"> </v>
      </c>
      <c r="L9" s="152" t="str">
        <f>IF(OR(' Inf Conc (COR)'!L9="",' Inf Conc (COR)'!L9=0)," ",' Inf Conc (COR)'!$C9*' Inf Conc (COR)'!L9*3.78)</f>
        <v xml:space="preserve"> </v>
      </c>
    </row>
    <row r="10" spans="1:13" x14ac:dyDescent="0.25">
      <c r="A10" s="125">
        <f>' Inf Conc (COR)'!A10</f>
        <v>0</v>
      </c>
      <c r="B10" s="27">
        <f>' Inf Conc (COR)'!B10</f>
        <v>0</v>
      </c>
      <c r="C10" s="125">
        <f>' Inf Conc (COR)'!C10</f>
        <v>0</v>
      </c>
      <c r="D10" s="125">
        <f>' Inf Conc (COR)'!D10</f>
        <v>0</v>
      </c>
      <c r="E10" s="152" t="str">
        <f>IF(OR(' Inf Conc (COR)'!E10="",' Inf Conc (COR)'!E10=0)," ",' Inf Conc (COR)'!$C10*' Inf Conc (COR)'!E10*3.78)</f>
        <v xml:space="preserve"> </v>
      </c>
      <c r="F10" s="152" t="str">
        <f>IF(OR(' Inf Conc (COR)'!F10="",' Inf Conc (COR)'!F10=0)," ",' Inf Conc (COR)'!$C10*' Inf Conc (COR)'!F10*3.78)</f>
        <v xml:space="preserve"> </v>
      </c>
      <c r="G10" s="152" t="str">
        <f>IF(OR(' Inf Conc (COR)'!G10="",' Inf Conc (COR)'!G10=0)," ",' Inf Conc (COR)'!$C10*' Inf Conc (COR)'!G10*3.78)</f>
        <v xml:space="preserve"> </v>
      </c>
      <c r="H10" s="152" t="str">
        <f>IF(OR(' Inf Conc (COR)'!H10="",' Inf Conc (COR)'!H10=0)," ",' Inf Conc (COR)'!$C10*' Inf Conc (COR)'!H10*3.78)</f>
        <v xml:space="preserve"> </v>
      </c>
      <c r="I10" s="152" t="str">
        <f>IF(OR(' Inf Conc (COR)'!I10="",' Inf Conc (COR)'!I10=0)," ",' Inf Conc (COR)'!$C10*' Inf Conc (COR)'!I10*3.78)</f>
        <v xml:space="preserve"> </v>
      </c>
      <c r="J10" s="152" t="str">
        <f>IF(OR(' Inf Conc (COR)'!J10="",' Inf Conc (COR)'!J10=0)," ",' Inf Conc (COR)'!$C10*' Inf Conc (COR)'!J10*3.78)</f>
        <v xml:space="preserve"> </v>
      </c>
      <c r="K10" s="152" t="str">
        <f>IF(OR(' Inf Conc (COR)'!K10="",' Inf Conc (COR)'!K10=0)," ",' Inf Conc (COR)'!$D10*' Inf Conc (COR)'!K10*3.78)</f>
        <v xml:space="preserve"> </v>
      </c>
      <c r="L10" s="152" t="str">
        <f>IF(OR(' Inf Conc (COR)'!L10="",' Inf Conc (COR)'!L10=0)," ",' Inf Conc (COR)'!$C10*' Inf Conc (COR)'!L10*3.78)</f>
        <v xml:space="preserve"> </v>
      </c>
    </row>
    <row r="11" spans="1:13" x14ac:dyDescent="0.25">
      <c r="A11" s="125">
        <f>' Inf Conc (COR)'!A11</f>
        <v>0</v>
      </c>
      <c r="B11" s="27">
        <f>' Inf Conc (COR)'!B11</f>
        <v>0</v>
      </c>
      <c r="C11" s="125">
        <f>' Inf Conc (COR)'!C11</f>
        <v>0</v>
      </c>
      <c r="D11" s="125">
        <f>' Inf Conc (COR)'!D11</f>
        <v>0</v>
      </c>
      <c r="E11" s="152" t="str">
        <f>IF(OR(' Inf Conc (COR)'!E11="",' Inf Conc (COR)'!E11=0)," ",' Inf Conc (COR)'!$C11*' Inf Conc (COR)'!E11*3.78)</f>
        <v xml:space="preserve"> </v>
      </c>
      <c r="F11" s="152" t="str">
        <f>IF(OR(' Inf Conc (COR)'!F11="",' Inf Conc (COR)'!F11=0)," ",' Inf Conc (COR)'!$C11*' Inf Conc (COR)'!F11*3.78)</f>
        <v xml:space="preserve"> </v>
      </c>
      <c r="G11" s="152" t="str">
        <f>IF(OR(' Inf Conc (COR)'!G11="",' Inf Conc (COR)'!G11=0)," ",' Inf Conc (COR)'!$C11*' Inf Conc (COR)'!G11*3.78)</f>
        <v xml:space="preserve"> </v>
      </c>
      <c r="H11" s="152" t="str">
        <f>IF(OR(' Inf Conc (COR)'!H11="",' Inf Conc (COR)'!H11=0)," ",' Inf Conc (COR)'!$C11*' Inf Conc (COR)'!H11*3.78)</f>
        <v xml:space="preserve"> </v>
      </c>
      <c r="I11" s="152" t="str">
        <f>IF(OR(' Inf Conc (COR)'!I11="",' Inf Conc (COR)'!I11=0)," ",' Inf Conc (COR)'!$C11*' Inf Conc (COR)'!I11*3.78)</f>
        <v xml:space="preserve"> </v>
      </c>
      <c r="J11" s="152" t="str">
        <f>IF(OR(' Inf Conc (COR)'!J11="",' Inf Conc (COR)'!J11=0)," ",' Inf Conc (COR)'!$C11*' Inf Conc (COR)'!J11*3.78)</f>
        <v xml:space="preserve"> </v>
      </c>
      <c r="K11" s="152" t="str">
        <f>IF(OR(' Inf Conc (COR)'!K11="",' Inf Conc (COR)'!K11=0)," ",' Inf Conc (COR)'!$D11*' Inf Conc (COR)'!K11*3.78)</f>
        <v xml:space="preserve"> </v>
      </c>
      <c r="L11" s="152" t="str">
        <f>IF(OR(' Inf Conc (COR)'!L11="",' Inf Conc (COR)'!L11=0)," ",' Inf Conc (COR)'!$C11*' Inf Conc (COR)'!L11*3.78)</f>
        <v xml:space="preserve"> </v>
      </c>
    </row>
    <row r="12" spans="1:13" x14ac:dyDescent="0.25">
      <c r="A12" s="125">
        <f>' Inf Conc (COR)'!A12</f>
        <v>0</v>
      </c>
      <c r="B12" s="27">
        <f>' Inf Conc (COR)'!B12</f>
        <v>0</v>
      </c>
      <c r="C12" s="125">
        <f>' Inf Conc (COR)'!C12</f>
        <v>0</v>
      </c>
      <c r="D12" s="125">
        <f>' Inf Conc (COR)'!D12</f>
        <v>0</v>
      </c>
      <c r="E12" s="152" t="str">
        <f>IF(OR(' Inf Conc (COR)'!E12="",' Inf Conc (COR)'!E12=0)," ",' Inf Conc (COR)'!$C12*' Inf Conc (COR)'!E12*3.78)</f>
        <v xml:space="preserve"> </v>
      </c>
      <c r="F12" s="152" t="str">
        <f>IF(OR(' Inf Conc (COR)'!F12="",' Inf Conc (COR)'!F12=0)," ",' Inf Conc (COR)'!$C12*' Inf Conc (COR)'!F12*3.78)</f>
        <v xml:space="preserve"> </v>
      </c>
      <c r="G12" s="152" t="str">
        <f>IF(OR(' Inf Conc (COR)'!G12="",' Inf Conc (COR)'!G12=0)," ",' Inf Conc (COR)'!$C12*' Inf Conc (COR)'!G12*3.78)</f>
        <v xml:space="preserve"> </v>
      </c>
      <c r="H12" s="152" t="str">
        <f>IF(OR(' Inf Conc (COR)'!H12="",' Inf Conc (COR)'!H12=0)," ",' Inf Conc (COR)'!$C12*' Inf Conc (COR)'!H12*3.78)</f>
        <v xml:space="preserve"> </v>
      </c>
      <c r="I12" s="152" t="str">
        <f>IF(OR(' Inf Conc (COR)'!I12="",' Inf Conc (COR)'!I12=0)," ",' Inf Conc (COR)'!$C12*' Inf Conc (COR)'!I12*3.78)</f>
        <v xml:space="preserve"> </v>
      </c>
      <c r="J12" s="152" t="str">
        <f>IF(OR(' Inf Conc (COR)'!J12="",' Inf Conc (COR)'!J12=0)," ",' Inf Conc (COR)'!$C12*' Inf Conc (COR)'!J12*3.78)</f>
        <v xml:space="preserve"> </v>
      </c>
      <c r="K12" s="152" t="str">
        <f>IF(OR(' Inf Conc (COR)'!K12="",' Inf Conc (COR)'!K12=0)," ",' Inf Conc (COR)'!$D12*' Inf Conc (COR)'!K12*3.78)</f>
        <v xml:space="preserve"> </v>
      </c>
      <c r="L12" s="152" t="str">
        <f>IF(OR(' Inf Conc (COR)'!L12="",' Inf Conc (COR)'!L12=0)," ",' Inf Conc (COR)'!$C12*' Inf Conc (COR)'!L12*3.78)</f>
        <v xml:space="preserve"> </v>
      </c>
    </row>
    <row r="13" spans="1:13" x14ac:dyDescent="0.25">
      <c r="A13" s="125">
        <f>' Inf Conc (COR)'!A13</f>
        <v>0</v>
      </c>
      <c r="B13" s="27">
        <f>' Inf Conc (COR)'!B13</f>
        <v>0</v>
      </c>
      <c r="C13" s="125">
        <f>' Inf Conc (COR)'!C13</f>
        <v>0</v>
      </c>
      <c r="D13" s="125">
        <f>' Inf Conc (COR)'!D13</f>
        <v>0</v>
      </c>
      <c r="E13" s="152" t="str">
        <f>IF(OR(' Inf Conc (COR)'!E13="",' Inf Conc (COR)'!E13=0)," ",' Inf Conc (COR)'!$C13*' Inf Conc (COR)'!E13*3.78)</f>
        <v xml:space="preserve"> </v>
      </c>
      <c r="F13" s="152" t="str">
        <f>IF(OR(' Inf Conc (COR)'!F13="",' Inf Conc (COR)'!F13=0)," ",' Inf Conc (COR)'!$C13*' Inf Conc (COR)'!F13*3.78)</f>
        <v xml:space="preserve"> </v>
      </c>
      <c r="G13" s="152" t="str">
        <f>IF(OR(' Inf Conc (COR)'!G13="",' Inf Conc (COR)'!G13=0)," ",' Inf Conc (COR)'!$C13*' Inf Conc (COR)'!G13*3.78)</f>
        <v xml:space="preserve"> </v>
      </c>
      <c r="H13" s="152" t="str">
        <f>IF(OR(' Inf Conc (COR)'!H13="",' Inf Conc (COR)'!H13=0)," ",' Inf Conc (COR)'!$C13*' Inf Conc (COR)'!H13*3.78)</f>
        <v xml:space="preserve"> </v>
      </c>
      <c r="I13" s="152" t="str">
        <f>IF(OR(' Inf Conc (COR)'!I13="",' Inf Conc (COR)'!I13=0)," ",' Inf Conc (COR)'!$C13*' Inf Conc (COR)'!I13*3.78)</f>
        <v xml:space="preserve"> </v>
      </c>
      <c r="J13" s="152" t="str">
        <f>IF(OR(' Inf Conc (COR)'!J13="",' Inf Conc (COR)'!J13=0)," ",' Inf Conc (COR)'!$C13*' Inf Conc (COR)'!J13*3.78)</f>
        <v xml:space="preserve"> </v>
      </c>
      <c r="K13" s="152" t="str">
        <f>IF(OR(' Inf Conc (COR)'!K13="",' Inf Conc (COR)'!K13=0)," ",' Inf Conc (COR)'!$D13*' Inf Conc (COR)'!K13*3.78)</f>
        <v xml:space="preserve"> </v>
      </c>
      <c r="L13" s="152" t="str">
        <f>IF(OR(' Inf Conc (COR)'!L13="",' Inf Conc (COR)'!L13=0)," ",' Inf Conc (COR)'!$C13*' Inf Conc (COR)'!L13*3.78)</f>
        <v xml:space="preserve"> </v>
      </c>
    </row>
    <row r="14" spans="1:13" x14ac:dyDescent="0.25">
      <c r="A14" s="125">
        <f>' Inf Conc (COR)'!A14</f>
        <v>0</v>
      </c>
      <c r="B14" s="27">
        <f>' Inf Conc (COR)'!B14</f>
        <v>0</v>
      </c>
      <c r="C14" s="125">
        <f>' Inf Conc (COR)'!C14</f>
        <v>0</v>
      </c>
      <c r="D14" s="125">
        <f>' Inf Conc (COR)'!D14</f>
        <v>0</v>
      </c>
      <c r="E14" s="152" t="str">
        <f>IF(OR(' Inf Conc (COR)'!E14="",' Inf Conc (COR)'!E14=0)," ",' Inf Conc (COR)'!$C14*' Inf Conc (COR)'!E14*3.78)</f>
        <v xml:space="preserve"> </v>
      </c>
      <c r="F14" s="152" t="str">
        <f>IF(OR(' Inf Conc (COR)'!F14="",' Inf Conc (COR)'!F14=0)," ",' Inf Conc (COR)'!$C14*' Inf Conc (COR)'!F14*3.78)</f>
        <v xml:space="preserve"> </v>
      </c>
      <c r="G14" s="152" t="str">
        <f>IF(OR(' Inf Conc (COR)'!G14="",' Inf Conc (COR)'!G14=0)," ",' Inf Conc (COR)'!$C14*' Inf Conc (COR)'!G14*3.78)</f>
        <v xml:space="preserve"> </v>
      </c>
      <c r="H14" s="152" t="str">
        <f>IF(OR(' Inf Conc (COR)'!H14="",' Inf Conc (COR)'!H14=0)," ",' Inf Conc (COR)'!$C14*' Inf Conc (COR)'!H14*3.78)</f>
        <v xml:space="preserve"> </v>
      </c>
      <c r="I14" s="152" t="str">
        <f>IF(OR(' Inf Conc (COR)'!I14="",' Inf Conc (COR)'!I14=0)," ",' Inf Conc (COR)'!$C14*' Inf Conc (COR)'!I14*3.78)</f>
        <v xml:space="preserve"> </v>
      </c>
      <c r="J14" s="152" t="str">
        <f>IF(OR(' Inf Conc (COR)'!J14="",' Inf Conc (COR)'!J14=0)," ",' Inf Conc (COR)'!$C14*' Inf Conc (COR)'!J14*3.78)</f>
        <v xml:space="preserve"> </v>
      </c>
      <c r="K14" s="152" t="str">
        <f>IF(OR(' Inf Conc (COR)'!K14="",' Inf Conc (COR)'!K14=0)," ",' Inf Conc (COR)'!$D14*' Inf Conc (COR)'!K14*3.78)</f>
        <v xml:space="preserve"> </v>
      </c>
      <c r="L14" s="152" t="str">
        <f>IF(OR(' Inf Conc (COR)'!L14="",' Inf Conc (COR)'!L14=0)," ",' Inf Conc (COR)'!$C14*' Inf Conc (COR)'!L14*3.78)</f>
        <v xml:space="preserve"> </v>
      </c>
    </row>
    <row r="15" spans="1:13" x14ac:dyDescent="0.25">
      <c r="A15" s="125">
        <f>' Inf Conc (COR)'!A15</f>
        <v>0</v>
      </c>
      <c r="B15" s="27">
        <f>' Inf Conc (COR)'!B15</f>
        <v>0</v>
      </c>
      <c r="C15" s="125">
        <f>' Inf Conc (COR)'!C15</f>
        <v>0</v>
      </c>
      <c r="D15" s="125">
        <f>' Inf Conc (COR)'!D15</f>
        <v>0</v>
      </c>
      <c r="E15" s="152" t="str">
        <f>IF(OR(' Inf Conc (COR)'!E15="",' Inf Conc (COR)'!E15=0)," ",' Inf Conc (COR)'!$C15*' Inf Conc (COR)'!E15*3.78)</f>
        <v xml:space="preserve"> </v>
      </c>
      <c r="F15" s="152" t="str">
        <f>IF(OR(' Inf Conc (COR)'!F15="",' Inf Conc (COR)'!F15=0)," ",' Inf Conc (COR)'!$C15*' Inf Conc (COR)'!F15*3.78)</f>
        <v xml:space="preserve"> </v>
      </c>
      <c r="G15" s="152" t="str">
        <f>IF(OR(' Inf Conc (COR)'!G15="",' Inf Conc (COR)'!G15=0)," ",' Inf Conc (COR)'!$C15*' Inf Conc (COR)'!G15*3.78)</f>
        <v xml:space="preserve"> </v>
      </c>
      <c r="H15" s="152" t="str">
        <f>IF(OR(' Inf Conc (COR)'!H15="",' Inf Conc (COR)'!H15=0)," ",' Inf Conc (COR)'!$C15*' Inf Conc (COR)'!H15*3.78)</f>
        <v xml:space="preserve"> </v>
      </c>
      <c r="I15" s="152" t="str">
        <f>IF(OR(' Inf Conc (COR)'!I15="",' Inf Conc (COR)'!I15=0)," ",' Inf Conc (COR)'!$C15*' Inf Conc (COR)'!I15*3.78)</f>
        <v xml:space="preserve"> </v>
      </c>
      <c r="J15" s="152" t="str">
        <f>IF(OR(' Inf Conc (COR)'!J15="",' Inf Conc (COR)'!J15=0)," ",' Inf Conc (COR)'!$C15*' Inf Conc (COR)'!J15*3.78)</f>
        <v xml:space="preserve"> </v>
      </c>
      <c r="K15" s="152" t="str">
        <f>IF(OR(' Inf Conc (COR)'!K15="",' Inf Conc (COR)'!K15=0)," ",' Inf Conc (COR)'!$D15*' Inf Conc (COR)'!K15*3.78)</f>
        <v xml:space="preserve"> </v>
      </c>
      <c r="L15" s="152" t="str">
        <f>IF(OR(' Inf Conc (COR)'!L15="",' Inf Conc (COR)'!L15=0)," ",' Inf Conc (COR)'!$C15*' Inf Conc (COR)'!L15*3.78)</f>
        <v xml:space="preserve"> </v>
      </c>
    </row>
    <row r="16" spans="1:13" x14ac:dyDescent="0.25">
      <c r="A16" s="125">
        <f>' Inf Conc (COR)'!A16</f>
        <v>0</v>
      </c>
      <c r="B16" s="27">
        <f>' Inf Conc (COR)'!B16</f>
        <v>0</v>
      </c>
      <c r="C16" s="125">
        <f>' Inf Conc (COR)'!C16</f>
        <v>0</v>
      </c>
      <c r="D16" s="125">
        <f>' Inf Conc (COR)'!D16</f>
        <v>0</v>
      </c>
      <c r="E16" s="152" t="str">
        <f>IF(OR(' Inf Conc (COR)'!E16="",' Inf Conc (COR)'!E16=0)," ",' Inf Conc (COR)'!$C16*' Inf Conc (COR)'!E16*3.78)</f>
        <v xml:space="preserve"> </v>
      </c>
      <c r="F16" s="152" t="str">
        <f>IF(OR(' Inf Conc (COR)'!F16="",' Inf Conc (COR)'!F16=0)," ",' Inf Conc (COR)'!$C16*' Inf Conc (COR)'!F16*3.78)</f>
        <v xml:space="preserve"> </v>
      </c>
      <c r="G16" s="152" t="str">
        <f>IF(OR(' Inf Conc (COR)'!G16="",' Inf Conc (COR)'!G16=0)," ",' Inf Conc (COR)'!$C16*' Inf Conc (COR)'!G16*3.78)</f>
        <v xml:space="preserve"> </v>
      </c>
      <c r="H16" s="152" t="str">
        <f>IF(OR(' Inf Conc (COR)'!H16="",' Inf Conc (COR)'!H16=0)," ",' Inf Conc (COR)'!$C16*' Inf Conc (COR)'!H16*3.78)</f>
        <v xml:space="preserve"> </v>
      </c>
      <c r="I16" s="152" t="str">
        <f>IF(OR(' Inf Conc (COR)'!I16="",' Inf Conc (COR)'!I16=0)," ",' Inf Conc (COR)'!$C16*' Inf Conc (COR)'!I16*3.78)</f>
        <v xml:space="preserve"> </v>
      </c>
      <c r="J16" s="152" t="str">
        <f>IF(OR(' Inf Conc (COR)'!J16="",' Inf Conc (COR)'!J16=0)," ",' Inf Conc (COR)'!$C16*' Inf Conc (COR)'!J16*3.78)</f>
        <v xml:space="preserve"> </v>
      </c>
      <c r="K16" s="152" t="str">
        <f>IF(OR(' Inf Conc (COR)'!K16="",' Inf Conc (COR)'!K16=0)," ",' Inf Conc (COR)'!$D16*' Inf Conc (COR)'!K16*3.78)</f>
        <v xml:space="preserve"> </v>
      </c>
      <c r="L16" s="152" t="str">
        <f>IF(OR(' Inf Conc (COR)'!L16="",' Inf Conc (COR)'!L16=0)," ",' Inf Conc (COR)'!$C16*' Inf Conc (COR)'!L16*3.78)</f>
        <v xml:space="preserve"> </v>
      </c>
    </row>
    <row r="17" spans="1:18" x14ac:dyDescent="0.25">
      <c r="A17" s="125">
        <f>' Inf Conc (COR)'!A17</f>
        <v>0</v>
      </c>
      <c r="B17" s="27">
        <f>' Inf Conc (COR)'!B17</f>
        <v>0</v>
      </c>
      <c r="C17" s="125">
        <f>' Inf Conc (COR)'!C17</f>
        <v>0</v>
      </c>
      <c r="D17" s="125">
        <f>' Inf Conc (COR)'!D17</f>
        <v>0</v>
      </c>
      <c r="E17" s="152" t="str">
        <f>IF(OR(' Inf Conc (COR)'!E17="",' Inf Conc (COR)'!E17=0)," ",' Inf Conc (COR)'!$C17*' Inf Conc (COR)'!E17*3.78)</f>
        <v xml:space="preserve"> </v>
      </c>
      <c r="F17" s="152" t="str">
        <f>IF(OR(' Inf Conc (COR)'!F17="",' Inf Conc (COR)'!F17=0)," ",' Inf Conc (COR)'!$C17*' Inf Conc (COR)'!F17*3.78)</f>
        <v xml:space="preserve"> </v>
      </c>
      <c r="G17" s="152" t="str">
        <f>IF(OR(' Inf Conc (COR)'!G17="",' Inf Conc (COR)'!G17=0)," ",' Inf Conc (COR)'!$C17*' Inf Conc (COR)'!G17*3.78)</f>
        <v xml:space="preserve"> </v>
      </c>
      <c r="H17" s="152" t="str">
        <f>IF(OR(' Inf Conc (COR)'!H17="",' Inf Conc (COR)'!H17=0)," ",' Inf Conc (COR)'!$C17*' Inf Conc (COR)'!H17*3.78)</f>
        <v xml:space="preserve"> </v>
      </c>
      <c r="I17" s="152" t="str">
        <f>IF(OR(' Inf Conc (COR)'!I17="",' Inf Conc (COR)'!I17=0)," ",' Inf Conc (COR)'!$C17*' Inf Conc (COR)'!I17*3.78)</f>
        <v xml:space="preserve"> </v>
      </c>
      <c r="J17" s="152" t="str">
        <f>IF(OR(' Inf Conc (COR)'!J17="",' Inf Conc (COR)'!J17=0)," ",' Inf Conc (COR)'!$C17*' Inf Conc (COR)'!J17*3.78)</f>
        <v xml:space="preserve"> </v>
      </c>
      <c r="K17" s="152" t="str">
        <f>IF(OR(' Inf Conc (COR)'!K17="",' Inf Conc (COR)'!K17=0)," ",' Inf Conc (COR)'!$D17*' Inf Conc (COR)'!K17*3.78)</f>
        <v xml:space="preserve"> </v>
      </c>
      <c r="L17" s="152" t="str">
        <f>IF(OR(' Inf Conc (COR)'!L17="",' Inf Conc (COR)'!L17=0)," ",' Inf Conc (COR)'!$C17*' Inf Conc (COR)'!L17*3.78)</f>
        <v xml:space="preserve"> </v>
      </c>
    </row>
    <row r="18" spans="1:18" x14ac:dyDescent="0.25">
      <c r="A18" s="125">
        <f>' Inf Conc (COR)'!A18</f>
        <v>0</v>
      </c>
      <c r="B18" s="27">
        <f>' Inf Conc (COR)'!B18</f>
        <v>0</v>
      </c>
      <c r="C18" s="125">
        <f>' Inf Conc (COR)'!C18</f>
        <v>0</v>
      </c>
      <c r="D18" s="125">
        <f>' Inf Conc (COR)'!D18</f>
        <v>0</v>
      </c>
      <c r="E18" s="152" t="str">
        <f>IF(OR(' Inf Conc (COR)'!E18="",' Inf Conc (COR)'!E18=0)," ",' Inf Conc (COR)'!$C18*' Inf Conc (COR)'!E18*3.78)</f>
        <v xml:space="preserve"> </v>
      </c>
      <c r="F18" s="152" t="str">
        <f>IF(OR(' Inf Conc (COR)'!F18="",' Inf Conc (COR)'!F18=0)," ",' Inf Conc (COR)'!$C18*' Inf Conc (COR)'!F18*3.78)</f>
        <v xml:space="preserve"> </v>
      </c>
      <c r="G18" s="152" t="str">
        <f>IF(OR(' Inf Conc (COR)'!G18="",' Inf Conc (COR)'!G18=0)," ",' Inf Conc (COR)'!$C18*' Inf Conc (COR)'!G18*3.78)</f>
        <v xml:space="preserve"> </v>
      </c>
      <c r="H18" s="152" t="str">
        <f>IF(OR(' Inf Conc (COR)'!H18="",' Inf Conc (COR)'!H18=0)," ",' Inf Conc (COR)'!$C18*' Inf Conc (COR)'!H18*3.78)</f>
        <v xml:space="preserve"> </v>
      </c>
      <c r="I18" s="152" t="str">
        <f>IF(OR(' Inf Conc (COR)'!I18="",' Inf Conc (COR)'!I18=0)," ",' Inf Conc (COR)'!$C18*' Inf Conc (COR)'!I18*3.78)</f>
        <v xml:space="preserve"> </v>
      </c>
      <c r="J18" s="152" t="str">
        <f>IF(OR(' Inf Conc (COR)'!J18="",' Inf Conc (COR)'!J18=0)," ",' Inf Conc (COR)'!$C18*' Inf Conc (COR)'!J18*3.78)</f>
        <v xml:space="preserve"> </v>
      </c>
      <c r="K18" s="152" t="str">
        <f>IF(OR(' Inf Conc (COR)'!K18="",' Inf Conc (COR)'!K18=0)," ",' Inf Conc (COR)'!$D18*' Inf Conc (COR)'!K18*3.78)</f>
        <v xml:space="preserve"> </v>
      </c>
      <c r="L18" s="152" t="str">
        <f>IF(OR(' Inf Conc (COR)'!L18="",' Inf Conc (COR)'!L18=0)," ",' Inf Conc (COR)'!$C18*' Inf Conc (COR)'!L18*3.78)</f>
        <v xml:space="preserve"> </v>
      </c>
    </row>
    <row r="19" spans="1:18" x14ac:dyDescent="0.25">
      <c r="A19" s="125">
        <f>' Inf Conc (COR)'!A19</f>
        <v>0</v>
      </c>
      <c r="B19" s="27">
        <f>' Inf Conc (COR)'!B19</f>
        <v>0</v>
      </c>
      <c r="C19" s="125">
        <f>' Inf Conc (COR)'!C19</f>
        <v>0</v>
      </c>
      <c r="D19" s="125">
        <f>' Inf Conc (COR)'!D19</f>
        <v>0</v>
      </c>
      <c r="E19" s="152" t="str">
        <f>IF(OR(' Inf Conc (COR)'!E19="",' Inf Conc (COR)'!E19=0)," ",' Inf Conc (COR)'!$C19*' Inf Conc (COR)'!E19*3.78)</f>
        <v xml:space="preserve"> </v>
      </c>
      <c r="F19" s="152" t="str">
        <f>IF(OR(' Inf Conc (COR)'!F19="",' Inf Conc (COR)'!F19=0)," ",' Inf Conc (COR)'!$C19*' Inf Conc (COR)'!F19*3.78)</f>
        <v xml:space="preserve"> </v>
      </c>
      <c r="G19" s="152" t="str">
        <f>IF(OR(' Inf Conc (COR)'!G19="",' Inf Conc (COR)'!G19=0)," ",' Inf Conc (COR)'!$C19*' Inf Conc (COR)'!G19*3.78)</f>
        <v xml:space="preserve"> </v>
      </c>
      <c r="H19" s="152" t="str">
        <f>IF(OR(' Inf Conc (COR)'!H19="",' Inf Conc (COR)'!H19=0)," ",' Inf Conc (COR)'!$C19*' Inf Conc (COR)'!H19*3.78)</f>
        <v xml:space="preserve"> </v>
      </c>
      <c r="I19" s="152" t="str">
        <f>IF(OR(' Inf Conc (COR)'!I19="",' Inf Conc (COR)'!I19=0)," ",' Inf Conc (COR)'!$C19*' Inf Conc (COR)'!I19*3.78)</f>
        <v xml:space="preserve"> </v>
      </c>
      <c r="J19" s="152" t="str">
        <f>IF(OR(' Inf Conc (COR)'!J19="",' Inf Conc (COR)'!J19=0)," ",' Inf Conc (COR)'!$C19*' Inf Conc (COR)'!J19*3.78)</f>
        <v xml:space="preserve"> </v>
      </c>
      <c r="K19" s="152" t="str">
        <f>IF(OR(' Inf Conc (COR)'!K19="",' Inf Conc (COR)'!K19=0)," ",' Inf Conc (COR)'!$D19*' Inf Conc (COR)'!K19*3.78)</f>
        <v xml:space="preserve"> </v>
      </c>
      <c r="L19" s="152" t="str">
        <f>IF(OR(' Inf Conc (COR)'!L19="",' Inf Conc (COR)'!L19=0)," ",' Inf Conc (COR)'!$C19*' Inf Conc (COR)'!L19*3.78)</f>
        <v xml:space="preserve"> </v>
      </c>
    </row>
    <row r="20" spans="1:18" x14ac:dyDescent="0.25">
      <c r="A20" s="125">
        <f>' Inf Conc (COR)'!A20</f>
        <v>0</v>
      </c>
      <c r="B20" s="27">
        <f>' Inf Conc (COR)'!B20</f>
        <v>0</v>
      </c>
      <c r="C20" s="125">
        <f>' Inf Conc (COR)'!C20</f>
        <v>0</v>
      </c>
      <c r="D20" s="125">
        <f>' Inf Conc (COR)'!D20</f>
        <v>0</v>
      </c>
      <c r="E20" s="152" t="str">
        <f>IF(OR(' Inf Conc (COR)'!E20="",' Inf Conc (COR)'!E20=0)," ",' Inf Conc (COR)'!$C20*' Inf Conc (COR)'!E20*3.78)</f>
        <v xml:space="preserve"> </v>
      </c>
      <c r="F20" s="152" t="str">
        <f>IF(OR(' Inf Conc (COR)'!F20="",' Inf Conc (COR)'!F20=0)," ",' Inf Conc (COR)'!$C20*' Inf Conc (COR)'!F20*3.78)</f>
        <v xml:space="preserve"> </v>
      </c>
      <c r="G20" s="152" t="str">
        <f>IF(OR(' Inf Conc (COR)'!G20="",' Inf Conc (COR)'!G20=0)," ",' Inf Conc (COR)'!$C20*' Inf Conc (COR)'!G20*3.78)</f>
        <v xml:space="preserve"> </v>
      </c>
      <c r="H20" s="152" t="str">
        <f>IF(OR(' Inf Conc (COR)'!H20="",' Inf Conc (COR)'!H20=0)," ",' Inf Conc (COR)'!$C20*' Inf Conc (COR)'!H20*3.78)</f>
        <v xml:space="preserve"> </v>
      </c>
      <c r="I20" s="152" t="str">
        <f>IF(OR(' Inf Conc (COR)'!I20="",' Inf Conc (COR)'!I20=0)," ",' Inf Conc (COR)'!$C20*' Inf Conc (COR)'!I20*3.78)</f>
        <v xml:space="preserve"> </v>
      </c>
      <c r="J20" s="152" t="str">
        <f>IF(OR(' Inf Conc (COR)'!J20="",' Inf Conc (COR)'!J20=0)," ",' Inf Conc (COR)'!$C20*' Inf Conc (COR)'!J20*3.78)</f>
        <v xml:space="preserve"> </v>
      </c>
      <c r="K20" s="152" t="str">
        <f>IF(OR(' Inf Conc (COR)'!K20="",' Inf Conc (COR)'!K20=0)," ",' Inf Conc (COR)'!$D20*' Inf Conc (COR)'!K20*3.78)</f>
        <v xml:space="preserve"> </v>
      </c>
      <c r="L20" s="152" t="str">
        <f>IF(OR(' Inf Conc (COR)'!L20="",' Inf Conc (COR)'!L20=0)," ",' Inf Conc (COR)'!$C20*' Inf Conc (COR)'!L20*3.78)</f>
        <v xml:space="preserve"> </v>
      </c>
    </row>
    <row r="21" spans="1:18" x14ac:dyDescent="0.25">
      <c r="A21" s="125">
        <f>' Inf Conc (COR)'!A21</f>
        <v>0</v>
      </c>
      <c r="B21" s="27">
        <f>' Inf Conc (COR)'!B21</f>
        <v>0</v>
      </c>
      <c r="C21" s="125">
        <f>' Inf Conc (COR)'!C21</f>
        <v>0</v>
      </c>
      <c r="D21" s="125">
        <f>' Inf Conc (COR)'!D21</f>
        <v>0</v>
      </c>
      <c r="E21" s="152" t="str">
        <f>IF(OR(' Inf Conc (COR)'!E21="",' Inf Conc (COR)'!E21=0)," ",' Inf Conc (COR)'!$C21*' Inf Conc (COR)'!E21*3.78)</f>
        <v xml:space="preserve"> </v>
      </c>
      <c r="F21" s="152" t="str">
        <f>IF(OR(' Inf Conc (COR)'!F21="",' Inf Conc (COR)'!F21=0)," ",' Inf Conc (COR)'!$C21*' Inf Conc (COR)'!F21*3.78)</f>
        <v xml:space="preserve"> </v>
      </c>
      <c r="G21" s="152" t="str">
        <f>IF(OR(' Inf Conc (COR)'!G21="",' Inf Conc (COR)'!G21=0)," ",' Inf Conc (COR)'!$C21*' Inf Conc (COR)'!G21*3.78)</f>
        <v xml:space="preserve"> </v>
      </c>
      <c r="H21" s="152" t="str">
        <f>IF(OR(' Inf Conc (COR)'!H21="",' Inf Conc (COR)'!H21=0)," ",' Inf Conc (COR)'!$C21*' Inf Conc (COR)'!H21*3.78)</f>
        <v xml:space="preserve"> </v>
      </c>
      <c r="I21" s="152" t="str">
        <f>IF(OR(' Inf Conc (COR)'!I21="",' Inf Conc (COR)'!I21=0)," ",' Inf Conc (COR)'!$C21*' Inf Conc (COR)'!I21*3.78)</f>
        <v xml:space="preserve"> </v>
      </c>
      <c r="J21" s="152" t="str">
        <f>IF(OR(' Inf Conc (COR)'!J21="",' Inf Conc (COR)'!J21=0)," ",' Inf Conc (COR)'!$C21*' Inf Conc (COR)'!J21*3.78)</f>
        <v xml:space="preserve"> </v>
      </c>
      <c r="K21" s="152" t="str">
        <f>IF(OR(' Inf Conc (COR)'!K21="",' Inf Conc (COR)'!K21=0)," ",' Inf Conc (COR)'!$D21*' Inf Conc (COR)'!K21*3.78)</f>
        <v xml:space="preserve"> </v>
      </c>
      <c r="L21" s="152" t="str">
        <f>IF(OR(' Inf Conc (COR)'!L21="",' Inf Conc (COR)'!L21=0)," ",' Inf Conc (COR)'!$C21*' Inf Conc (COR)'!L21*3.78)</f>
        <v xml:space="preserve"> </v>
      </c>
    </row>
    <row r="22" spans="1:18" x14ac:dyDescent="0.25">
      <c r="A22" s="125">
        <f>' Inf Conc (COR)'!A22</f>
        <v>0</v>
      </c>
      <c r="B22" s="27">
        <f>' Inf Conc (COR)'!B22</f>
        <v>0</v>
      </c>
      <c r="C22" s="125">
        <f>' Inf Conc (COR)'!C22</f>
        <v>0</v>
      </c>
      <c r="D22" s="125">
        <f>' Inf Conc (COR)'!D22</f>
        <v>0</v>
      </c>
      <c r="E22" s="152" t="str">
        <f>IF(OR(' Inf Conc (COR)'!E22="",' Inf Conc (COR)'!E22=0)," ",' Inf Conc (COR)'!$C22*' Inf Conc (COR)'!E22*3.78)</f>
        <v xml:space="preserve"> </v>
      </c>
      <c r="F22" s="152" t="str">
        <f>IF(OR(' Inf Conc (COR)'!F22="",' Inf Conc (COR)'!F22=0)," ",' Inf Conc (COR)'!$C22*' Inf Conc (COR)'!F22*3.78)</f>
        <v xml:space="preserve"> </v>
      </c>
      <c r="G22" s="152" t="str">
        <f>IF(OR(' Inf Conc (COR)'!G22="",' Inf Conc (COR)'!G22=0)," ",' Inf Conc (COR)'!$C22*' Inf Conc (COR)'!G22*3.78)</f>
        <v xml:space="preserve"> </v>
      </c>
      <c r="H22" s="152" t="str">
        <f>IF(OR(' Inf Conc (COR)'!H22="",' Inf Conc (COR)'!H22=0)," ",' Inf Conc (COR)'!$C22*' Inf Conc (COR)'!H22*3.78)</f>
        <v xml:space="preserve"> </v>
      </c>
      <c r="I22" s="152" t="str">
        <f>IF(OR(' Inf Conc (COR)'!I22="",' Inf Conc (COR)'!I22=0)," ",' Inf Conc (COR)'!$C22*' Inf Conc (COR)'!I22*3.78)</f>
        <v xml:space="preserve"> </v>
      </c>
      <c r="J22" s="152" t="str">
        <f>IF(OR(' Inf Conc (COR)'!J22="",' Inf Conc (COR)'!J22=0)," ",' Inf Conc (COR)'!$C22*' Inf Conc (COR)'!J22*3.78)</f>
        <v xml:space="preserve"> </v>
      </c>
      <c r="K22" s="152" t="str">
        <f>IF(OR(' Inf Conc (COR)'!K22="",' Inf Conc (COR)'!K22=0)," ",' Inf Conc (COR)'!$D22*' Inf Conc (COR)'!K22*3.78)</f>
        <v xml:space="preserve"> </v>
      </c>
      <c r="L22" s="152" t="str">
        <f>IF(OR(' Inf Conc (COR)'!L22="",' Inf Conc (COR)'!L22=0)," ",' Inf Conc (COR)'!$C22*' Inf Conc (COR)'!L22*3.78)</f>
        <v xml:space="preserve"> </v>
      </c>
    </row>
    <row r="23" spans="1:18" x14ac:dyDescent="0.25">
      <c r="A23" s="125">
        <f>' Inf Conc (COR)'!A23</f>
        <v>0</v>
      </c>
      <c r="B23" s="27">
        <f>' Inf Conc (COR)'!B23</f>
        <v>0</v>
      </c>
      <c r="C23" s="125">
        <f>' Inf Conc (COR)'!C23</f>
        <v>0</v>
      </c>
      <c r="D23" s="125">
        <f>' Inf Conc (COR)'!D23</f>
        <v>0</v>
      </c>
      <c r="E23" s="152" t="str">
        <f>IF(OR(' Inf Conc (COR)'!E23="",' Inf Conc (COR)'!E23=0)," ",' Inf Conc (COR)'!$C23*' Inf Conc (COR)'!E23*3.78)</f>
        <v xml:space="preserve"> </v>
      </c>
      <c r="F23" s="152" t="str">
        <f>IF(OR(' Inf Conc (COR)'!F23="",' Inf Conc (COR)'!F23=0)," ",' Inf Conc (COR)'!$C23*' Inf Conc (COR)'!F23*3.78)</f>
        <v xml:space="preserve"> </v>
      </c>
      <c r="G23" s="152" t="str">
        <f>IF(OR(' Inf Conc (COR)'!G23="",' Inf Conc (COR)'!G23=0)," ",' Inf Conc (COR)'!$C23*' Inf Conc (COR)'!G23*3.78)</f>
        <v xml:space="preserve"> </v>
      </c>
      <c r="H23" s="152" t="str">
        <f>IF(OR(' Inf Conc (COR)'!H23="",' Inf Conc (COR)'!H23=0)," ",' Inf Conc (COR)'!$C23*' Inf Conc (COR)'!H23*3.78)</f>
        <v xml:space="preserve"> </v>
      </c>
      <c r="I23" s="152" t="str">
        <f>IF(OR(' Inf Conc (COR)'!I23="",' Inf Conc (COR)'!I23=0)," ",' Inf Conc (COR)'!$C23*' Inf Conc (COR)'!I23*3.78)</f>
        <v xml:space="preserve"> </v>
      </c>
      <c r="J23" s="152" t="str">
        <f>IF(OR(' Inf Conc (COR)'!J23="",' Inf Conc (COR)'!J23=0)," ",' Inf Conc (COR)'!$C23*' Inf Conc (COR)'!J23*3.78)</f>
        <v xml:space="preserve"> </v>
      </c>
      <c r="K23" s="152" t="str">
        <f>IF(OR(' Inf Conc (COR)'!K23="",' Inf Conc (COR)'!K23=0)," ",' Inf Conc (COR)'!$D23*' Inf Conc (COR)'!K23*3.78)</f>
        <v xml:space="preserve"> </v>
      </c>
      <c r="L23" s="152" t="str">
        <f>IF(OR(' Inf Conc (COR)'!L23="",' Inf Conc (COR)'!L23=0)," ",' Inf Conc (COR)'!$C23*' Inf Conc (COR)'!L23*3.78)</f>
        <v xml:space="preserve"> </v>
      </c>
    </row>
    <row r="24" spans="1:18" x14ac:dyDescent="0.25">
      <c r="A24" s="125">
        <f>' Inf Conc (COR)'!A24</f>
        <v>0</v>
      </c>
      <c r="B24" s="27">
        <f>' Inf Conc (COR)'!B24</f>
        <v>0</v>
      </c>
      <c r="C24" s="125">
        <f>' Inf Conc (COR)'!C24</f>
        <v>0</v>
      </c>
      <c r="D24" s="125">
        <f>' Inf Conc (COR)'!D24</f>
        <v>0</v>
      </c>
      <c r="E24" s="152" t="str">
        <f>IF(OR(' Inf Conc (COR)'!E24="",' Inf Conc (COR)'!E24=0)," ",' Inf Conc (COR)'!$C24*' Inf Conc (COR)'!E24*3.78)</f>
        <v xml:space="preserve"> </v>
      </c>
      <c r="F24" s="152" t="str">
        <f>IF(OR(' Inf Conc (COR)'!F24="",' Inf Conc (COR)'!F24=0)," ",' Inf Conc (COR)'!$C24*' Inf Conc (COR)'!F24*3.78)</f>
        <v xml:space="preserve"> </v>
      </c>
      <c r="G24" s="152" t="str">
        <f>IF(OR(' Inf Conc (COR)'!G24="",' Inf Conc (COR)'!G24=0)," ",' Inf Conc (COR)'!$C24*' Inf Conc (COR)'!G24*3.78)</f>
        <v xml:space="preserve"> </v>
      </c>
      <c r="H24" s="152" t="str">
        <f>IF(OR(' Inf Conc (COR)'!H24="",' Inf Conc (COR)'!H24=0)," ",' Inf Conc (COR)'!$C24*' Inf Conc (COR)'!H24*3.78)</f>
        <v xml:space="preserve"> </v>
      </c>
      <c r="I24" s="152" t="str">
        <f>IF(OR(' Inf Conc (COR)'!I24="",' Inf Conc (COR)'!I24=0)," ",' Inf Conc (COR)'!$C24*' Inf Conc (COR)'!I24*3.78)</f>
        <v xml:space="preserve"> </v>
      </c>
      <c r="J24" s="152" t="str">
        <f>IF(OR(' Inf Conc (COR)'!J24="",' Inf Conc (COR)'!J24=0)," ",' Inf Conc (COR)'!$C24*' Inf Conc (COR)'!J24*3.78)</f>
        <v xml:space="preserve"> </v>
      </c>
      <c r="K24" s="152" t="str">
        <f>IF(OR(' Inf Conc (COR)'!K24="",' Inf Conc (COR)'!K24=0)," ",' Inf Conc (COR)'!$D24*' Inf Conc (COR)'!K24*3.78)</f>
        <v xml:space="preserve"> </v>
      </c>
      <c r="L24" s="152" t="str">
        <f>IF(OR(' Inf Conc (COR)'!L24="",' Inf Conc (COR)'!L24=0)," ",' Inf Conc (COR)'!$C24*' Inf Conc (COR)'!L24*3.78)</f>
        <v xml:space="preserve"> </v>
      </c>
    </row>
    <row r="25" spans="1:18" x14ac:dyDescent="0.25">
      <c r="A25" s="125">
        <f>' Inf Conc (COR)'!A25</f>
        <v>0</v>
      </c>
      <c r="B25" s="27">
        <f>' Inf Conc (COR)'!B25</f>
        <v>0</v>
      </c>
      <c r="C25" s="125">
        <f>' Inf Conc (COR)'!C25</f>
        <v>0</v>
      </c>
      <c r="D25" s="125">
        <f>' Inf Conc (COR)'!D25</f>
        <v>0</v>
      </c>
      <c r="E25" s="152" t="str">
        <f>IF(OR(' Inf Conc (COR)'!E25="",' Inf Conc (COR)'!E25=0)," ",' Inf Conc (COR)'!$C25*' Inf Conc (COR)'!E25*3.78)</f>
        <v xml:space="preserve"> </v>
      </c>
      <c r="F25" s="152" t="str">
        <f>IF(OR(' Inf Conc (COR)'!F25="",' Inf Conc (COR)'!F25=0)," ",' Inf Conc (COR)'!$C25*' Inf Conc (COR)'!F25*3.78)</f>
        <v xml:space="preserve"> </v>
      </c>
      <c r="G25" s="152" t="str">
        <f>IF(OR(' Inf Conc (COR)'!G25="",' Inf Conc (COR)'!G25=0)," ",' Inf Conc (COR)'!$C25*' Inf Conc (COR)'!G25*3.78)</f>
        <v xml:space="preserve"> </v>
      </c>
      <c r="H25" s="152" t="str">
        <f>IF(OR(' Inf Conc (COR)'!H25="",' Inf Conc (COR)'!H25=0)," ",' Inf Conc (COR)'!$C25*' Inf Conc (COR)'!H25*3.78)</f>
        <v xml:space="preserve"> </v>
      </c>
      <c r="I25" s="152" t="str">
        <f>IF(OR(' Inf Conc (COR)'!I25="",' Inf Conc (COR)'!I25=0)," ",' Inf Conc (COR)'!$C25*' Inf Conc (COR)'!I25*3.78)</f>
        <v xml:space="preserve"> </v>
      </c>
      <c r="J25" s="152" t="str">
        <f>IF(OR(' Inf Conc (COR)'!J25="",' Inf Conc (COR)'!J25=0)," ",' Inf Conc (COR)'!$C25*' Inf Conc (COR)'!J25*3.78)</f>
        <v xml:space="preserve"> </v>
      </c>
      <c r="K25" s="152" t="str">
        <f>IF(OR(' Inf Conc (COR)'!K25="",' Inf Conc (COR)'!K25=0)," ",' Inf Conc (COR)'!$D25*' Inf Conc (COR)'!K25*3.78)</f>
        <v xml:space="preserve"> </v>
      </c>
      <c r="L25" s="152" t="str">
        <f>IF(OR(' Inf Conc (COR)'!L25="",' Inf Conc (COR)'!L25=0)," ",' Inf Conc (COR)'!$C25*' Inf Conc (COR)'!L25*3.78)</f>
        <v xml:space="preserve"> </v>
      </c>
    </row>
    <row r="26" spans="1:18" x14ac:dyDescent="0.25">
      <c r="A26" s="125">
        <f>' Inf Conc (COR)'!A26</f>
        <v>0</v>
      </c>
      <c r="B26" s="27">
        <f>' Inf Conc (COR)'!B26</f>
        <v>0</v>
      </c>
      <c r="C26" s="125">
        <f>' Inf Conc (COR)'!C26</f>
        <v>0</v>
      </c>
      <c r="D26" s="125">
        <f>' Inf Conc (COR)'!D26</f>
        <v>0</v>
      </c>
      <c r="E26" s="152" t="str">
        <f>IF(OR(' Inf Conc (COR)'!E26="",' Inf Conc (COR)'!E26=0)," ",' Inf Conc (COR)'!$C26*' Inf Conc (COR)'!E26*3.78)</f>
        <v xml:space="preserve"> </v>
      </c>
      <c r="F26" s="152" t="str">
        <f>IF(OR(' Inf Conc (COR)'!F26="",' Inf Conc (COR)'!F26=0)," ",' Inf Conc (COR)'!$C26*' Inf Conc (COR)'!F26*3.78)</f>
        <v xml:space="preserve"> </v>
      </c>
      <c r="G26" s="152" t="str">
        <f>IF(OR(' Inf Conc (COR)'!G26="",' Inf Conc (COR)'!G26=0)," ",' Inf Conc (COR)'!$C26*' Inf Conc (COR)'!G26*3.78)</f>
        <v xml:space="preserve"> </v>
      </c>
      <c r="H26" s="152" t="str">
        <f>IF(OR(' Inf Conc (COR)'!H26="",' Inf Conc (COR)'!H26=0)," ",' Inf Conc (COR)'!$C26*' Inf Conc (COR)'!H26*3.78)</f>
        <v xml:space="preserve"> </v>
      </c>
      <c r="I26" s="152" t="str">
        <f>IF(OR(' Inf Conc (COR)'!I26="",' Inf Conc (COR)'!I26=0)," ",' Inf Conc (COR)'!$C26*' Inf Conc (COR)'!I26*3.78)</f>
        <v xml:space="preserve"> </v>
      </c>
      <c r="J26" s="152" t="str">
        <f>IF(OR(' Inf Conc (COR)'!J26="",' Inf Conc (COR)'!J26=0)," ",' Inf Conc (COR)'!$C26*' Inf Conc (COR)'!J26*3.78)</f>
        <v xml:space="preserve"> </v>
      </c>
      <c r="K26" s="152" t="str">
        <f>IF(OR(' Inf Conc (COR)'!K26="",' Inf Conc (COR)'!K26=0)," ",' Inf Conc (COR)'!$D26*' Inf Conc (COR)'!K26*3.78)</f>
        <v xml:space="preserve"> </v>
      </c>
      <c r="L26" s="152" t="str">
        <f>IF(OR(' Inf Conc (COR)'!L26="",' Inf Conc (COR)'!L26=0)," ",' Inf Conc (COR)'!$C26*' Inf Conc (COR)'!L26*3.78)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36" priority="2">
      <formula>LEN(TRIM(A7))=0</formula>
    </cfRule>
  </conditionalFormatting>
  <conditionalFormatting sqref="E7:L26">
    <cfRule type="cellIs" dxfId="1135" priority="1" operator="equal">
      <formula>0</formula>
    </cfRule>
    <cfRule type="containsErrors" dxfId="113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C7" sqref="C7"/>
    </sheetView>
  </sheetViews>
  <sheetFormatPr defaultRowHeight="15" x14ac:dyDescent="0.25"/>
  <cols>
    <col min="1" max="1" width="11.28515625" style="82" bestFit="1" customWidth="1"/>
    <col min="2" max="2" width="16.7109375" style="109" customWidth="1"/>
    <col min="3" max="3" width="6.85546875" style="109" customWidth="1"/>
    <col min="4" max="4" width="7.140625" style="109" customWidth="1"/>
    <col min="5" max="12" width="6.7109375" style="109" customWidth="1"/>
    <col min="13" max="16384" width="9.140625" style="109"/>
  </cols>
  <sheetData>
    <row r="1" spans="1:12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2" s="121" customFormat="1" ht="18.75" x14ac:dyDescent="0.3">
      <c r="A2" s="153" t="s">
        <v>220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5"/>
    </row>
    <row r="3" spans="1:12" s="121" customFormat="1" ht="17.25" customHeight="1" thickBot="1" x14ac:dyDescent="0.35">
      <c r="A3" s="345" t="s">
        <v>224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8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5" t="s">
        <v>34</v>
      </c>
      <c r="B5" s="3" t="s">
        <v>0</v>
      </c>
      <c r="C5" s="364" t="s">
        <v>13</v>
      </c>
      <c r="D5" s="365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2" ht="28.5" x14ac:dyDescent="0.25">
      <c r="A6" s="216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2" ht="16.5" customHeight="1" x14ac:dyDescent="0.25">
      <c r="A7" s="125" t="s">
        <v>227</v>
      </c>
      <c r="B7" s="27" t="s">
        <v>226</v>
      </c>
      <c r="C7" s="236">
        <v>6.82</v>
      </c>
      <c r="D7" s="236">
        <v>14.9</v>
      </c>
      <c r="E7" s="145">
        <f t="shared" ref="E7:E26" si="0">SUM(F7,G7,H7)</f>
        <v>58.96</v>
      </c>
      <c r="F7" s="236">
        <v>58.9</v>
      </c>
      <c r="G7" s="237">
        <v>0.06</v>
      </c>
      <c r="H7" s="236"/>
      <c r="I7" s="237">
        <v>41.7</v>
      </c>
      <c r="J7" s="236">
        <v>6.6</v>
      </c>
      <c r="K7" s="237">
        <v>5.0999999999999996</v>
      </c>
      <c r="L7" s="236">
        <v>494</v>
      </c>
    </row>
    <row r="8" spans="1:12" ht="16.5" customHeight="1" x14ac:dyDescent="0.25">
      <c r="A8" s="125" t="s">
        <v>217</v>
      </c>
      <c r="B8" s="27">
        <v>41319</v>
      </c>
      <c r="C8" s="236">
        <v>6.64</v>
      </c>
      <c r="D8" s="236">
        <v>12.5</v>
      </c>
      <c r="E8" s="145">
        <f t="shared" si="0"/>
        <v>42.5</v>
      </c>
      <c r="F8" s="236">
        <v>42.4</v>
      </c>
      <c r="G8" s="237">
        <v>0.02</v>
      </c>
      <c r="H8" s="236">
        <v>0.08</v>
      </c>
      <c r="I8" s="237">
        <v>30</v>
      </c>
      <c r="J8" s="236">
        <v>5.7</v>
      </c>
      <c r="K8" s="237">
        <v>4.0999999999999996</v>
      </c>
      <c r="L8" s="236">
        <v>435</v>
      </c>
    </row>
    <row r="9" spans="1:12" s="121" customFormat="1" ht="16.5" customHeight="1" x14ac:dyDescent="0.25">
      <c r="A9" s="125"/>
      <c r="B9" s="27"/>
      <c r="C9" s="236"/>
      <c r="D9" s="236"/>
      <c r="E9" s="145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2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s="57" customFormat="1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33" priority="140">
      <formula>NOT(ISBLANK($B7))</formula>
    </cfRule>
  </conditionalFormatting>
  <conditionalFormatting sqref="C8 C10:C27">
    <cfRule type="expression" dxfId="1132" priority="138">
      <formula>ISTEXT($C8)</formula>
    </cfRule>
    <cfRule type="expression" dxfId="1131" priority="139">
      <formula>NOT(ISBLANK($C8))</formula>
    </cfRule>
  </conditionalFormatting>
  <conditionalFormatting sqref="D8 D10:D27">
    <cfRule type="expression" dxfId="1130" priority="136">
      <formula>ISTEXT($D8)</formula>
    </cfRule>
    <cfRule type="expression" dxfId="1129" priority="137">
      <formula>NOT(ISBLANK($D8))</formula>
    </cfRule>
  </conditionalFormatting>
  <conditionalFormatting sqref="F10:F27">
    <cfRule type="expression" dxfId="1128" priority="132">
      <formula>ISTEXT($F10)</formula>
    </cfRule>
    <cfRule type="expression" dxfId="1127" priority="133">
      <formula>NOT(ISBLANK($F10))</formula>
    </cfRule>
  </conditionalFormatting>
  <conditionalFormatting sqref="G10:G27">
    <cfRule type="expression" dxfId="1126" priority="130">
      <formula>ISTEXT($G10)</formula>
    </cfRule>
    <cfRule type="expression" dxfId="1125" priority="131">
      <formula>NOT(ISBLANK($G10))</formula>
    </cfRule>
  </conditionalFormatting>
  <conditionalFormatting sqref="H8 H10:H27">
    <cfRule type="expression" dxfId="1124" priority="128">
      <formula>ISTEXT($H8)</formula>
    </cfRule>
    <cfRule type="expression" dxfId="1123" priority="129">
      <formula>NOT(ISBLANK($H8))</formula>
    </cfRule>
  </conditionalFormatting>
  <conditionalFormatting sqref="I10:I27">
    <cfRule type="expression" dxfId="1122" priority="126">
      <formula>ISTEXT($I10)</formula>
    </cfRule>
    <cfRule type="expression" dxfId="1121" priority="127">
      <formula>NOT(ISBLANK($I10))</formula>
    </cfRule>
  </conditionalFormatting>
  <conditionalFormatting sqref="J10:J27">
    <cfRule type="expression" dxfId="1120" priority="122">
      <formula>ISTEXT($J10)</formula>
    </cfRule>
    <cfRule type="expression" dxfId="1119" priority="123">
      <formula>NOT(ISBLANK($J10))</formula>
    </cfRule>
  </conditionalFormatting>
  <conditionalFormatting sqref="L27">
    <cfRule type="expression" dxfId="1118" priority="120">
      <formula>ISTEXT(#REF!)</formula>
    </cfRule>
    <cfRule type="expression" dxfId="1117" priority="121">
      <formula>NOT(ISBLANK(#REF!))</formula>
    </cfRule>
  </conditionalFormatting>
  <conditionalFormatting sqref="K27">
    <cfRule type="expression" dxfId="1116" priority="107">
      <formula>NOT(ISBLANK($B27))</formula>
    </cfRule>
  </conditionalFormatting>
  <conditionalFormatting sqref="K27">
    <cfRule type="expression" dxfId="1115" priority="141">
      <formula>ISTEXT(#REF!)</formula>
    </cfRule>
    <cfRule type="expression" dxfId="1114" priority="142">
      <formula>NOT(ISBLANK(#REF!))</formula>
    </cfRule>
  </conditionalFormatting>
  <conditionalFormatting sqref="C9:D9">
    <cfRule type="expression" dxfId="1113" priority="106">
      <formula>NOT(ISBLANK($B9))</formula>
    </cfRule>
  </conditionalFormatting>
  <conditionalFormatting sqref="C9">
    <cfRule type="expression" dxfId="1112" priority="104">
      <formula>ISTEXT($C9)</formula>
    </cfRule>
    <cfRule type="expression" dxfId="1111" priority="105">
      <formula>NOT(ISBLANK($C9))</formula>
    </cfRule>
  </conditionalFormatting>
  <conditionalFormatting sqref="D9">
    <cfRule type="expression" dxfId="1110" priority="102">
      <formula>ISTEXT($D9)</formula>
    </cfRule>
    <cfRule type="expression" dxfId="1109" priority="103">
      <formula>NOT(ISBLANK($D9))</formula>
    </cfRule>
  </conditionalFormatting>
  <conditionalFormatting sqref="F8:F9">
    <cfRule type="expression" dxfId="1108" priority="98">
      <formula>ISTEXT($F8)</formula>
    </cfRule>
    <cfRule type="expression" dxfId="1107" priority="99">
      <formula>NOT(ISBLANK($F8))</formula>
    </cfRule>
  </conditionalFormatting>
  <conditionalFormatting sqref="G8:G9">
    <cfRule type="expression" dxfId="1106" priority="96">
      <formula>ISTEXT($G8)</formula>
    </cfRule>
    <cfRule type="expression" dxfId="1105" priority="97">
      <formula>NOT(ISBLANK($G8))</formula>
    </cfRule>
  </conditionalFormatting>
  <conditionalFormatting sqref="H8:H9">
    <cfRule type="expression" dxfId="1104" priority="94">
      <formula>ISTEXT($H8)</formula>
    </cfRule>
    <cfRule type="expression" dxfId="1103" priority="95">
      <formula>NOT(ISBLANK($H8))</formula>
    </cfRule>
  </conditionalFormatting>
  <conditionalFormatting sqref="I8:I9">
    <cfRule type="expression" dxfId="1102" priority="92">
      <formula>ISTEXT($I8)</formula>
    </cfRule>
    <cfRule type="expression" dxfId="1101" priority="93">
      <formula>NOT(ISBLANK($I8))</formula>
    </cfRule>
  </conditionalFormatting>
  <conditionalFormatting sqref="J8:J9">
    <cfRule type="expression" dxfId="1100" priority="88">
      <formula>ISTEXT($J8)</formula>
    </cfRule>
    <cfRule type="expression" dxfId="1099" priority="89">
      <formula>NOT(ISBLANK($J8))</formula>
    </cfRule>
  </conditionalFormatting>
  <conditionalFormatting sqref="H7 C7:D7">
    <cfRule type="expression" dxfId="1098" priority="43">
      <formula>NOT(ISBLANK($B7))</formula>
    </cfRule>
  </conditionalFormatting>
  <conditionalFormatting sqref="K7:L26">
    <cfRule type="expression" dxfId="1097" priority="81">
      <formula>ISTEXT(K7)</formula>
    </cfRule>
    <cfRule type="expression" dxfId="1096" priority="82">
      <formula>NOT(ISBLANK(K7))</formula>
    </cfRule>
  </conditionalFormatting>
  <conditionalFormatting sqref="C7">
    <cfRule type="expression" dxfId="1095" priority="41">
      <formula>ISTEXT($C7)</formula>
    </cfRule>
    <cfRule type="expression" dxfId="1094" priority="42">
      <formula>NOT(ISBLANK($C7))</formula>
    </cfRule>
  </conditionalFormatting>
  <conditionalFormatting sqref="D7">
    <cfRule type="expression" dxfId="1093" priority="39">
      <formula>ISTEXT($D7)</formula>
    </cfRule>
    <cfRule type="expression" dxfId="1092" priority="40">
      <formula>NOT(ISBLANK($D7))</formula>
    </cfRule>
  </conditionalFormatting>
  <conditionalFormatting sqref="H7">
    <cfRule type="expression" dxfId="1091" priority="35">
      <formula>ISTEXT($H7)</formula>
    </cfRule>
    <cfRule type="expression" dxfId="1090" priority="36">
      <formula>NOT(ISBLANK($H7))</formula>
    </cfRule>
  </conditionalFormatting>
  <conditionalFormatting sqref="F7">
    <cfRule type="expression" dxfId="1089" priority="28">
      <formula>ISTEXT($F7)</formula>
    </cfRule>
    <cfRule type="expression" dxfId="1088" priority="29">
      <formula>NOT(ISBLANK($F7))</formula>
    </cfRule>
  </conditionalFormatting>
  <conditionalFormatting sqref="G7">
    <cfRule type="expression" dxfId="1087" priority="26">
      <formula>ISTEXT($G7)</formula>
    </cfRule>
    <cfRule type="expression" dxfId="1086" priority="27">
      <formula>NOT(ISBLANK($G7))</formula>
    </cfRule>
  </conditionalFormatting>
  <conditionalFormatting sqref="H7">
    <cfRule type="expression" dxfId="1085" priority="24">
      <formula>ISTEXT($H7)</formula>
    </cfRule>
    <cfRule type="expression" dxfId="1084" priority="25">
      <formula>NOT(ISBLANK($H7))</formula>
    </cfRule>
  </conditionalFormatting>
  <conditionalFormatting sqref="I7">
    <cfRule type="expression" dxfId="1083" priority="22">
      <formula>ISTEXT($I7)</formula>
    </cfRule>
    <cfRule type="expression" dxfId="1082" priority="23">
      <formula>NOT(ISBLANK($I7))</formula>
    </cfRule>
  </conditionalFormatting>
  <conditionalFormatting sqref="J7">
    <cfRule type="expression" dxfId="1081" priority="18">
      <formula>ISTEXT($J7)</formula>
    </cfRule>
    <cfRule type="expression" dxfId="1080" priority="19">
      <formula>NOT(ISBLANK($J7))</formula>
    </cfRule>
  </conditionalFormatting>
  <conditionalFormatting sqref="H7">
    <cfRule type="expression" dxfId="1079" priority="2">
      <formula>ISTEXT($G7)</formula>
    </cfRule>
    <cfRule type="expression" dxfId="1078" priority="3">
      <formula>NOT(ISBLANK($G7))</formula>
    </cfRule>
  </conditionalFormatting>
  <conditionalFormatting sqref="E7:E26">
    <cfRule type="expression" dxfId="1077" priority="89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A7" sqref="A7"/>
    </sheetView>
  </sheetViews>
  <sheetFormatPr defaultRowHeight="15" x14ac:dyDescent="0.25"/>
  <cols>
    <col min="1" max="1" width="14" style="109" customWidth="1"/>
    <col min="2" max="2" width="10.28515625" style="109" customWidth="1"/>
    <col min="3" max="3" width="7.85546875" style="109" customWidth="1"/>
    <col min="4" max="4" width="7.5703125" style="109" customWidth="1"/>
    <col min="5" max="12" width="7.140625" style="109" customWidth="1"/>
    <col min="13" max="16384" width="9.140625" style="109"/>
  </cols>
  <sheetData>
    <row r="1" spans="1:13" ht="23.25" customHeight="1" thickBot="1" x14ac:dyDescent="0.3">
      <c r="A1" s="159" t="s">
        <v>117</v>
      </c>
      <c r="B1" s="159"/>
      <c r="C1" s="159"/>
      <c r="D1" s="159"/>
      <c r="E1" s="159"/>
      <c r="F1" s="159"/>
      <c r="G1" s="159"/>
      <c r="H1" s="159"/>
      <c r="I1" s="159"/>
      <c r="J1" s="48"/>
      <c r="L1" s="5"/>
    </row>
    <row r="2" spans="1:13" ht="15" customHeight="1" x14ac:dyDescent="0.25">
      <c r="A2" s="174" t="str">
        <f>' Inf Conc (Flow Wt. Avg.)'!A2</f>
        <v>West County Agency</v>
      </c>
      <c r="B2" s="175"/>
      <c r="C2" s="175"/>
      <c r="D2" s="175"/>
      <c r="E2" s="175"/>
      <c r="F2" s="175"/>
      <c r="G2" s="175"/>
      <c r="H2" s="175"/>
      <c r="I2" s="175"/>
      <c r="J2" s="175"/>
      <c r="K2" s="61"/>
      <c r="L2" s="313"/>
    </row>
    <row r="3" spans="1:13" ht="15.75" customHeight="1" thickBot="1" x14ac:dyDescent="0.3">
      <c r="A3" s="176" t="str">
        <f>' Inf Conc (Flow Wt. Avg.)'!A3</f>
        <v>E. J. Shalaby/Agency Manager/(510)222-6700/eshalaby@wcwd.org  Jean McMahon/ Sr. Lab. Tech./(510)412-2001/jean.mcmahon@veoliawaterna.com</v>
      </c>
      <c r="B3" s="177"/>
      <c r="C3" s="177"/>
      <c r="D3" s="177"/>
      <c r="E3" s="177"/>
      <c r="F3" s="177"/>
      <c r="G3" s="177"/>
      <c r="H3" s="177"/>
      <c r="I3" s="177"/>
      <c r="J3" s="177"/>
      <c r="K3" s="66"/>
      <c r="L3" s="314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64" t="s">
        <v>13</v>
      </c>
      <c r="D5" s="365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0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5"/>
      <c r="F6" s="93"/>
      <c r="G6" s="93"/>
      <c r="H6" s="93"/>
      <c r="I6" s="93"/>
      <c r="J6" s="93"/>
      <c r="K6" s="302" t="s">
        <v>69</v>
      </c>
      <c r="L6" s="94"/>
    </row>
    <row r="7" spans="1:13" x14ac:dyDescent="0.25">
      <c r="A7" s="125" t="str">
        <f>' Inf Conc (Flow Wt. Avg.)'!A7</f>
        <v>2012 Dry</v>
      </c>
      <c r="B7" s="27" t="str">
        <f>' Inf Conc (Flow Wt. Avg.)'!B7</f>
        <v>May 1-Oct 31, 2012</v>
      </c>
      <c r="C7" s="125">
        <f>' Inf Conc (Flow Wt. Avg.)'!C7</f>
        <v>6.82</v>
      </c>
      <c r="D7" s="125">
        <f>' Inf Conc (Flow Wt. Avg.)'!D7</f>
        <v>14.9</v>
      </c>
      <c r="E7" s="152">
        <f>IF(OR(' Inf Conc (Flow Wt. Avg.)'!E7="",' Inf Conc (Flow Wt. Avg.)'!E7=0)," ",' Inf Conc (Flow Wt. Avg.)'!$C7*' Inf Conc (Flow Wt. Avg.)'!E7*3.78)</f>
        <v>1519.9652160000001</v>
      </c>
      <c r="F7" s="152">
        <f>IF(OR(' Inf Conc (Flow Wt. Avg.)'!F7="",' Inf Conc (Flow Wt. Avg.)'!F7=0)," ",' Inf Conc (Flow Wt. Avg.)'!$C7*' Inf Conc (Flow Wt. Avg.)'!F7*3.78)</f>
        <v>1518.4184399999999</v>
      </c>
      <c r="G7" s="152">
        <f>IF(OR(' Inf Conc (Flow Wt. Avg.)'!G7="",' Inf Conc (Flow Wt. Avg.)'!G7=0)," ",' Inf Conc (Flow Wt. Avg.)'!$C7*' Inf Conc (Flow Wt. Avg.)'!G7*3.78)</f>
        <v>1.5467759999999999</v>
      </c>
      <c r="H7" s="152" t="str">
        <f>IF(OR(' Inf Conc (Flow Wt. Avg.)'!H7="",' Inf Conc (Flow Wt. Avg.)'!H7=0)," ",' Inf Conc (Flow Wt. Avg.)'!$C7*' Inf Conc (Flow Wt. Avg.)'!H7*3.78)</f>
        <v xml:space="preserve"> </v>
      </c>
      <c r="I7" s="152">
        <f>IF(OR(' Inf Conc (Flow Wt. Avg.)'!I7="",' Inf Conc (Flow Wt. Avg.)'!I7=0)," ",' Inf Conc (Flow Wt. Avg.)'!$C7*' Inf Conc (Flow Wt. Avg.)'!I7*3.78)</f>
        <v>1075.0093199999999</v>
      </c>
      <c r="J7" s="152">
        <f>IF(OR(' Inf Conc (Flow Wt. Avg.)'!J7="",' Inf Conc (Flow Wt. Avg.)'!J7=0)," ",' Inf Conc (Flow Wt. Avg.)'!$C7*' Inf Conc (Flow Wt. Avg.)'!J7*3.78)</f>
        <v>170.14535999999998</v>
      </c>
      <c r="K7" s="152">
        <f>IF(OR(' Inf Conc (Flow Wt. Avg.)'!K7="",' Inf Conc (Flow Wt. Avg.)'!K7=0)," ",' Inf Conc (Flow Wt. Avg.)'!$D7*' Inf Conc (Flow Wt. Avg.)'!K7*3.78)</f>
        <v>287.24219999999997</v>
      </c>
      <c r="L7" s="152">
        <f>IF(OR(' Inf Conc (Flow Wt. Avg.)'!L7="",' Inf Conc (Flow Wt. Avg.)'!L7=0)," ",' Inf Conc (Flow Wt. Avg.)'!$C7*' Inf Conc (Flow Wt. Avg.)'!L7*3.78)</f>
        <v>12735.122399999998</v>
      </c>
    </row>
    <row r="8" spans="1:13" x14ac:dyDescent="0.25">
      <c r="A8" s="125" t="str">
        <f>' Inf Conc (Flow Wt. Avg.)'!A8</f>
        <v>Wet 2012-13</v>
      </c>
      <c r="B8" s="27">
        <f>' Inf Conc (Flow Wt. Avg.)'!B8</f>
        <v>41319</v>
      </c>
      <c r="C8" s="125">
        <f>' Inf Conc (Flow Wt. Avg.)'!C8</f>
        <v>6.64</v>
      </c>
      <c r="D8" s="125">
        <f>' Inf Conc (Flow Wt. Avg.)'!D8</f>
        <v>12.5</v>
      </c>
      <c r="E8" s="152">
        <f>IF(OR(' Inf Conc (Flow Wt. Avg.)'!E8="",' Inf Conc (Flow Wt. Avg.)'!E8=0)," ",' Inf Conc (Flow Wt. Avg.)'!$C8*' Inf Conc (Flow Wt. Avg.)'!E8*3.78)</f>
        <v>1066.7159999999999</v>
      </c>
      <c r="F8" s="152">
        <f>IF(OR(' Inf Conc (Flow Wt. Avg.)'!F8="",' Inf Conc (Flow Wt. Avg.)'!F8=0)," ",' Inf Conc (Flow Wt. Avg.)'!$C8*' Inf Conc (Flow Wt. Avg.)'!F8*3.78)</f>
        <v>1064.2060799999999</v>
      </c>
      <c r="G8" s="152">
        <f>IF(OR(' Inf Conc (Flow Wt. Avg.)'!G8="",' Inf Conc (Flow Wt. Avg.)'!G8=0)," ",' Inf Conc (Flow Wt. Avg.)'!$C8*' Inf Conc (Flow Wt. Avg.)'!G8*3.78)</f>
        <v>0.50198399999999999</v>
      </c>
      <c r="H8" s="152">
        <f>IF(OR(' Inf Conc (Flow Wt. Avg.)'!H8="",' Inf Conc (Flow Wt. Avg.)'!H8=0)," ",' Inf Conc (Flow Wt. Avg.)'!$C8*' Inf Conc (Flow Wt. Avg.)'!H8*3.78)</f>
        <v>2.0079359999999999</v>
      </c>
      <c r="I8" s="152">
        <f>IF(OR(' Inf Conc (Flow Wt. Avg.)'!I8="",' Inf Conc (Flow Wt. Avg.)'!I8=0)," ",' Inf Conc (Flow Wt. Avg.)'!$C8*' Inf Conc (Flow Wt. Avg.)'!I8*3.78)</f>
        <v>752.97599999999989</v>
      </c>
      <c r="J8" s="152">
        <f>IF(OR(' Inf Conc (Flow Wt. Avg.)'!J8="",' Inf Conc (Flow Wt. Avg.)'!J8=0)," ",' Inf Conc (Flow Wt. Avg.)'!$C8*' Inf Conc (Flow Wt. Avg.)'!J8*3.78)</f>
        <v>143.06544</v>
      </c>
      <c r="K8" s="152">
        <f>IF(OR(' Inf Conc (Flow Wt. Avg.)'!K8="",' Inf Conc (Flow Wt. Avg.)'!K8=0)," ",' Inf Conc (Flow Wt. Avg.)'!$D8*' Inf Conc (Flow Wt. Avg.)'!K8*3.78)</f>
        <v>193.72499999999997</v>
      </c>
      <c r="L8" s="152">
        <f>IF(OR(' Inf Conc (Flow Wt. Avg.)'!L8="",' Inf Conc (Flow Wt. Avg.)'!L8=0)," ",' Inf Conc (Flow Wt. Avg.)'!$C8*' Inf Conc (Flow Wt. Avg.)'!L8*3.78)</f>
        <v>10918.151999999998</v>
      </c>
    </row>
    <row r="9" spans="1:13" x14ac:dyDescent="0.25">
      <c r="A9" s="125">
        <f>' Inf Conc (Flow Wt. Avg.)'!A9</f>
        <v>0</v>
      </c>
      <c r="B9" s="27">
        <f>' Inf Conc (Flow Wt. Avg.)'!B9</f>
        <v>0</v>
      </c>
      <c r="C9" s="125">
        <f>' Inf Conc (Flow Wt. Avg.)'!C9</f>
        <v>0</v>
      </c>
      <c r="D9" s="125">
        <f>' Inf Conc (Flow Wt. Avg.)'!D9</f>
        <v>0</v>
      </c>
      <c r="E9" s="152" t="str">
        <f>IF(OR(' Inf Conc (Flow Wt. Avg.)'!E9="",' Inf Conc (Flow Wt. Avg.)'!E9=0)," ",' Inf Conc (Flow Wt. Avg.)'!$C9*' Inf Conc (Flow Wt. Avg.)'!E9*3.78)</f>
        <v xml:space="preserve"> </v>
      </c>
      <c r="F9" s="152" t="str">
        <f>IF(OR(' Inf Conc (Flow Wt. Avg.)'!F9="",' Inf Conc (Flow Wt. Avg.)'!F9=0)," ",' Inf Conc (Flow Wt. Avg.)'!$C9*' Inf Conc (Flow Wt. Avg.)'!F9*3.78)</f>
        <v xml:space="preserve"> </v>
      </c>
      <c r="G9" s="152" t="str">
        <f>IF(OR(' Inf Conc (Flow Wt. Avg.)'!G9="",' Inf Conc (Flow Wt. Avg.)'!G9=0)," ",' Inf Conc (Flow Wt. Avg.)'!$C9*' Inf Conc (Flow Wt. Avg.)'!G9*3.78)</f>
        <v xml:space="preserve"> </v>
      </c>
      <c r="H9" s="152" t="str">
        <f>IF(OR(' Inf Conc (Flow Wt. Avg.)'!H9="",' Inf Conc (Flow Wt. Avg.)'!H9=0)," ",' Inf Conc (Flow Wt. Avg.)'!$C9*' Inf Conc (Flow Wt. Avg.)'!H9*3.78)</f>
        <v xml:space="preserve"> </v>
      </c>
      <c r="I9" s="152" t="str">
        <f>IF(OR(' Inf Conc (Flow Wt. Avg.)'!I9="",' Inf Conc (Flow Wt. Avg.)'!I9=0)," ",' Inf Conc (Flow Wt. Avg.)'!$C9*' Inf Conc (Flow Wt. Avg.)'!I9*3.78)</f>
        <v xml:space="preserve"> </v>
      </c>
      <c r="J9" s="152" t="str">
        <f>IF(OR(' Inf Conc (Flow Wt. Avg.)'!J9="",' Inf Conc (Flow Wt. Avg.)'!J9=0)," ",' Inf Conc (Flow Wt. Avg.)'!$C9*' Inf Conc (Flow Wt. Avg.)'!J9*3.78)</f>
        <v xml:space="preserve"> </v>
      </c>
      <c r="K9" s="152" t="str">
        <f>IF(OR(' Inf Conc (Flow Wt. Avg.)'!K9="",' Inf Conc (Flow Wt. Avg.)'!K9=0)," ",' Inf Conc (Flow Wt. Avg.)'!$D9*' Inf Conc (Flow Wt. Avg.)'!K9*3.78)</f>
        <v xml:space="preserve"> </v>
      </c>
      <c r="L9" s="152" t="str">
        <f>IF(OR(' Inf Conc (Flow Wt. Avg.)'!L9="",' Inf Conc (Flow Wt. Avg.)'!L9=0)," ",' Inf Conc (Flow Wt. Avg.)'!$C9*' Inf Conc (Flow Wt. Avg.)'!L9*3.78)</f>
        <v xml:space="preserve"> </v>
      </c>
    </row>
    <row r="10" spans="1:13" x14ac:dyDescent="0.25">
      <c r="A10" s="125">
        <f>' Inf Conc (Flow Wt. Avg.)'!A10</f>
        <v>0</v>
      </c>
      <c r="B10" s="27">
        <f>' Inf Conc (Flow Wt. Avg.)'!B10</f>
        <v>0</v>
      </c>
      <c r="C10" s="125">
        <f>' Inf Conc (Flow Wt. Avg.)'!C10</f>
        <v>0</v>
      </c>
      <c r="D10" s="125">
        <f>' Inf Conc (Flow Wt. Avg.)'!D10</f>
        <v>0</v>
      </c>
      <c r="E10" s="152" t="str">
        <f>IF(OR(' Inf Conc (Flow Wt. Avg.)'!E10="",' Inf Conc (Flow Wt. Avg.)'!E10=0)," ",' Inf Conc (Flow Wt. Avg.)'!$C10*' Inf Conc (Flow Wt. Avg.)'!E10*3.78)</f>
        <v xml:space="preserve"> </v>
      </c>
      <c r="F10" s="152" t="str">
        <f>IF(OR(' Inf Conc (Flow Wt. Avg.)'!F10="",' Inf Conc (Flow Wt. Avg.)'!F10=0)," ",' Inf Conc (Flow Wt. Avg.)'!$C10*' Inf Conc (Flow Wt. Avg.)'!F10*3.78)</f>
        <v xml:space="preserve"> </v>
      </c>
      <c r="G10" s="152" t="str">
        <f>IF(OR(' Inf Conc (Flow Wt. Avg.)'!G10="",' Inf Conc (Flow Wt. Avg.)'!G10=0)," ",' Inf Conc (Flow Wt. Avg.)'!$C10*' Inf Conc (Flow Wt. Avg.)'!G10*3.78)</f>
        <v xml:space="preserve"> </v>
      </c>
      <c r="H10" s="152" t="str">
        <f>IF(OR(' Inf Conc (Flow Wt. Avg.)'!H10="",' Inf Conc (Flow Wt. Avg.)'!H10=0)," ",' Inf Conc (Flow Wt. Avg.)'!$C10*' Inf Conc (Flow Wt. Avg.)'!H10*3.78)</f>
        <v xml:space="preserve"> </v>
      </c>
      <c r="I10" s="152" t="str">
        <f>IF(OR(' Inf Conc (Flow Wt. Avg.)'!I10="",' Inf Conc (Flow Wt. Avg.)'!I10=0)," ",' Inf Conc (Flow Wt. Avg.)'!$C10*' Inf Conc (Flow Wt. Avg.)'!I10*3.78)</f>
        <v xml:space="preserve"> </v>
      </c>
      <c r="J10" s="152" t="str">
        <f>IF(OR(' Inf Conc (Flow Wt. Avg.)'!J10="",' Inf Conc (Flow Wt. Avg.)'!J10=0)," ",' Inf Conc (Flow Wt. Avg.)'!$C10*' Inf Conc (Flow Wt. Avg.)'!J10*3.78)</f>
        <v xml:space="preserve"> </v>
      </c>
      <c r="K10" s="152" t="str">
        <f>IF(OR(' Inf Conc (Flow Wt. Avg.)'!K10="",' Inf Conc (Flow Wt. Avg.)'!K10=0)," ",' Inf Conc (Flow Wt. Avg.)'!$D10*' Inf Conc (Flow Wt. Avg.)'!K10*3.78)</f>
        <v xml:space="preserve"> </v>
      </c>
      <c r="L10" s="152" t="str">
        <f>IF(OR(' Inf Conc (Flow Wt. Avg.)'!L10="",' Inf Conc (Flow Wt. Avg.)'!L10=0)," ",' Inf Conc (Flow Wt. Avg.)'!$C10*' Inf Conc (Flow Wt. Avg.)'!L10*3.78)</f>
        <v xml:space="preserve"> </v>
      </c>
    </row>
    <row r="11" spans="1:13" x14ac:dyDescent="0.25">
      <c r="A11" s="125">
        <f>' Inf Conc (Flow Wt. Avg.)'!A11</f>
        <v>0</v>
      </c>
      <c r="B11" s="27">
        <f>' Inf Conc (Flow Wt. Avg.)'!B11</f>
        <v>0</v>
      </c>
      <c r="C11" s="125">
        <f>' Inf Conc (Flow Wt. Avg.)'!C11</f>
        <v>0</v>
      </c>
      <c r="D11" s="125">
        <f>' Inf Conc (Flow Wt. Avg.)'!D11</f>
        <v>0</v>
      </c>
      <c r="E11" s="152" t="str">
        <f>IF(OR(' Inf Conc (Flow Wt. Avg.)'!E11="",' Inf Conc (Flow Wt. Avg.)'!E11=0)," ",' Inf Conc (Flow Wt. Avg.)'!$C11*' Inf Conc (Flow Wt. Avg.)'!E11*3.78)</f>
        <v xml:space="preserve"> </v>
      </c>
      <c r="F11" s="152" t="str">
        <f>IF(OR(' Inf Conc (Flow Wt. Avg.)'!F11="",' Inf Conc (Flow Wt. Avg.)'!F11=0)," ",' Inf Conc (Flow Wt. Avg.)'!$C11*' Inf Conc (Flow Wt. Avg.)'!F11*3.78)</f>
        <v xml:space="preserve"> </v>
      </c>
      <c r="G11" s="152" t="str">
        <f>IF(OR(' Inf Conc (Flow Wt. Avg.)'!G11="",' Inf Conc (Flow Wt. Avg.)'!G11=0)," ",' Inf Conc (Flow Wt. Avg.)'!$C11*' Inf Conc (Flow Wt. Avg.)'!G11*3.78)</f>
        <v xml:space="preserve"> </v>
      </c>
      <c r="H11" s="152" t="str">
        <f>IF(OR(' Inf Conc (Flow Wt. Avg.)'!H11="",' Inf Conc (Flow Wt. Avg.)'!H11=0)," ",' Inf Conc (Flow Wt. Avg.)'!$C11*' Inf Conc (Flow Wt. Avg.)'!H11*3.78)</f>
        <v xml:space="preserve"> </v>
      </c>
      <c r="I11" s="152" t="str">
        <f>IF(OR(' Inf Conc (Flow Wt. Avg.)'!I11="",' Inf Conc (Flow Wt. Avg.)'!I11=0)," ",' Inf Conc (Flow Wt. Avg.)'!$C11*' Inf Conc (Flow Wt. Avg.)'!I11*3.78)</f>
        <v xml:space="preserve"> </v>
      </c>
      <c r="J11" s="152" t="str">
        <f>IF(OR(' Inf Conc (Flow Wt. Avg.)'!J11="",' Inf Conc (Flow Wt. Avg.)'!J11=0)," ",' Inf Conc (Flow Wt. Avg.)'!$C11*' Inf Conc (Flow Wt. Avg.)'!J11*3.78)</f>
        <v xml:space="preserve"> </v>
      </c>
      <c r="K11" s="152" t="str">
        <f>IF(OR(' Inf Conc (Flow Wt. Avg.)'!K11="",' Inf Conc (Flow Wt. Avg.)'!K11=0)," ",' Inf Conc (Flow Wt. Avg.)'!$D11*' Inf Conc (Flow Wt. Avg.)'!K11*3.78)</f>
        <v xml:space="preserve"> </v>
      </c>
      <c r="L11" s="152" t="str">
        <f>IF(OR(' Inf Conc (Flow Wt. Avg.)'!L11="",' Inf Conc (Flow Wt. Avg.)'!L11=0)," ",' Inf Conc (Flow Wt. Avg.)'!$C11*' Inf Conc (Flow Wt. Avg.)'!L11*3.78)</f>
        <v xml:space="preserve"> </v>
      </c>
    </row>
    <row r="12" spans="1:13" x14ac:dyDescent="0.25">
      <c r="A12" s="125">
        <f>' Inf Conc (Flow Wt. Avg.)'!A12</f>
        <v>0</v>
      </c>
      <c r="B12" s="27">
        <f>' Inf Conc (Flow Wt. Avg.)'!B12</f>
        <v>0</v>
      </c>
      <c r="C12" s="125">
        <f>' Inf Conc (Flow Wt. Avg.)'!C12</f>
        <v>0</v>
      </c>
      <c r="D12" s="125">
        <f>' Inf Conc (Flow Wt. Avg.)'!D12</f>
        <v>0</v>
      </c>
      <c r="E12" s="152" t="str">
        <f>IF(OR(' Inf Conc (Flow Wt. Avg.)'!E12="",' Inf Conc (Flow Wt. Avg.)'!E12=0)," ",' Inf Conc (Flow Wt. Avg.)'!$C12*' Inf Conc (Flow Wt. Avg.)'!E12*3.78)</f>
        <v xml:space="preserve"> </v>
      </c>
      <c r="F12" s="152" t="str">
        <f>IF(OR(' Inf Conc (Flow Wt. Avg.)'!F12="",' Inf Conc (Flow Wt. Avg.)'!F12=0)," ",' Inf Conc (Flow Wt. Avg.)'!$C12*' Inf Conc (Flow Wt. Avg.)'!F12*3.78)</f>
        <v xml:space="preserve"> </v>
      </c>
      <c r="G12" s="152" t="str">
        <f>IF(OR(' Inf Conc (Flow Wt. Avg.)'!G12="",' Inf Conc (Flow Wt. Avg.)'!G12=0)," ",' Inf Conc (Flow Wt. Avg.)'!$C12*' Inf Conc (Flow Wt. Avg.)'!G12*3.78)</f>
        <v xml:space="preserve"> </v>
      </c>
      <c r="H12" s="152" t="str">
        <f>IF(OR(' Inf Conc (Flow Wt. Avg.)'!H12="",' Inf Conc (Flow Wt. Avg.)'!H12=0)," ",' Inf Conc (Flow Wt. Avg.)'!$C12*' Inf Conc (Flow Wt. Avg.)'!H12*3.78)</f>
        <v xml:space="preserve"> </v>
      </c>
      <c r="I12" s="152" t="str">
        <f>IF(OR(' Inf Conc (Flow Wt. Avg.)'!I12="",' Inf Conc (Flow Wt. Avg.)'!I12=0)," ",' Inf Conc (Flow Wt. Avg.)'!$C12*' Inf Conc (Flow Wt. Avg.)'!I12*3.78)</f>
        <v xml:space="preserve"> </v>
      </c>
      <c r="J12" s="152" t="str">
        <f>IF(OR(' Inf Conc (Flow Wt. Avg.)'!J12="",' Inf Conc (Flow Wt. Avg.)'!J12=0)," ",' Inf Conc (Flow Wt. Avg.)'!$C12*' Inf Conc (Flow Wt. Avg.)'!J12*3.78)</f>
        <v xml:space="preserve"> </v>
      </c>
      <c r="K12" s="152" t="str">
        <f>IF(OR(' Inf Conc (Flow Wt. Avg.)'!K12="",' Inf Conc (Flow Wt. Avg.)'!K12=0)," ",' Inf Conc (Flow Wt. Avg.)'!$D12*' Inf Conc (Flow Wt. Avg.)'!K12*3.78)</f>
        <v xml:space="preserve"> </v>
      </c>
      <c r="L12" s="152" t="str">
        <f>IF(OR(' Inf Conc (Flow Wt. Avg.)'!L12="",' Inf Conc (Flow Wt. Avg.)'!L12=0)," ",' Inf Conc (Flow Wt. Avg.)'!$C12*' Inf Conc (Flow Wt. Avg.)'!L12*3.78)</f>
        <v xml:space="preserve"> </v>
      </c>
    </row>
    <row r="13" spans="1:13" x14ac:dyDescent="0.25">
      <c r="A13" s="125">
        <f>' Inf Conc (Flow Wt. Avg.)'!A13</f>
        <v>0</v>
      </c>
      <c r="B13" s="27">
        <f>' Inf Conc (Flow Wt. Avg.)'!B13</f>
        <v>0</v>
      </c>
      <c r="C13" s="125">
        <f>' Inf Conc (Flow Wt. Avg.)'!C13</f>
        <v>0</v>
      </c>
      <c r="D13" s="125">
        <f>' Inf Conc (Flow Wt. Avg.)'!D13</f>
        <v>0</v>
      </c>
      <c r="E13" s="152" t="str">
        <f>IF(OR(' Inf Conc (Flow Wt. Avg.)'!E13="",' Inf Conc (Flow Wt. Avg.)'!E13=0)," ",' Inf Conc (Flow Wt. Avg.)'!$C13*' Inf Conc (Flow Wt. Avg.)'!E13*3.78)</f>
        <v xml:space="preserve"> </v>
      </c>
      <c r="F13" s="152" t="str">
        <f>IF(OR(' Inf Conc (Flow Wt. Avg.)'!F13="",' Inf Conc (Flow Wt. Avg.)'!F13=0)," ",' Inf Conc (Flow Wt. Avg.)'!$C13*' Inf Conc (Flow Wt. Avg.)'!F13*3.78)</f>
        <v xml:space="preserve"> </v>
      </c>
      <c r="G13" s="152" t="str">
        <f>IF(OR(' Inf Conc (Flow Wt. Avg.)'!G13="",' Inf Conc (Flow Wt. Avg.)'!G13=0)," ",' Inf Conc (Flow Wt. Avg.)'!$C13*' Inf Conc (Flow Wt. Avg.)'!G13*3.78)</f>
        <v xml:space="preserve"> </v>
      </c>
      <c r="H13" s="152" t="str">
        <f>IF(OR(' Inf Conc (Flow Wt. Avg.)'!H13="",' Inf Conc (Flow Wt. Avg.)'!H13=0)," ",' Inf Conc (Flow Wt. Avg.)'!$C13*' Inf Conc (Flow Wt. Avg.)'!H13*3.78)</f>
        <v xml:space="preserve"> </v>
      </c>
      <c r="I13" s="152" t="str">
        <f>IF(OR(' Inf Conc (Flow Wt. Avg.)'!I13="",' Inf Conc (Flow Wt. Avg.)'!I13=0)," ",' Inf Conc (Flow Wt. Avg.)'!$C13*' Inf Conc (Flow Wt. Avg.)'!I13*3.78)</f>
        <v xml:space="preserve"> </v>
      </c>
      <c r="J13" s="152" t="str">
        <f>IF(OR(' Inf Conc (Flow Wt. Avg.)'!J13="",' Inf Conc (Flow Wt. Avg.)'!J13=0)," ",' Inf Conc (Flow Wt. Avg.)'!$C13*' Inf Conc (Flow Wt. Avg.)'!J13*3.78)</f>
        <v xml:space="preserve"> </v>
      </c>
      <c r="K13" s="152" t="str">
        <f>IF(OR(' Inf Conc (Flow Wt. Avg.)'!K13="",' Inf Conc (Flow Wt. Avg.)'!K13=0)," ",' Inf Conc (Flow Wt. Avg.)'!$D13*' Inf Conc (Flow Wt. Avg.)'!K13*3.78)</f>
        <v xml:space="preserve"> </v>
      </c>
      <c r="L13" s="152" t="str">
        <f>IF(OR(' Inf Conc (Flow Wt. Avg.)'!L13="",' Inf Conc (Flow Wt. Avg.)'!L13=0)," ",' Inf Conc (Flow Wt. Avg.)'!$C13*' Inf Conc (Flow Wt. Avg.)'!L13*3.78)</f>
        <v xml:space="preserve"> </v>
      </c>
    </row>
    <row r="14" spans="1:13" x14ac:dyDescent="0.25">
      <c r="A14" s="125">
        <f>' Inf Conc (Flow Wt. Avg.)'!A14</f>
        <v>0</v>
      </c>
      <c r="B14" s="27">
        <f>' Inf Conc (Flow Wt. Avg.)'!B14</f>
        <v>0</v>
      </c>
      <c r="C14" s="125">
        <f>' Inf Conc (Flow Wt. Avg.)'!C14</f>
        <v>0</v>
      </c>
      <c r="D14" s="125">
        <f>' Inf Conc (Flow Wt. Avg.)'!D14</f>
        <v>0</v>
      </c>
      <c r="E14" s="152" t="str">
        <f>IF(OR(' Inf Conc (Flow Wt. Avg.)'!E14="",' Inf Conc (Flow Wt. Avg.)'!E14=0)," ",' Inf Conc (Flow Wt. Avg.)'!$C14*' Inf Conc (Flow Wt. Avg.)'!E14*3.78)</f>
        <v xml:space="preserve"> </v>
      </c>
      <c r="F14" s="152" t="str">
        <f>IF(OR(' Inf Conc (Flow Wt. Avg.)'!F14="",' Inf Conc (Flow Wt. Avg.)'!F14=0)," ",' Inf Conc (Flow Wt. Avg.)'!$C14*' Inf Conc (Flow Wt. Avg.)'!F14*3.78)</f>
        <v xml:space="preserve"> </v>
      </c>
      <c r="G14" s="152" t="str">
        <f>IF(OR(' Inf Conc (Flow Wt. Avg.)'!G14="",' Inf Conc (Flow Wt. Avg.)'!G14=0)," ",' Inf Conc (Flow Wt. Avg.)'!$C14*' Inf Conc (Flow Wt. Avg.)'!G14*3.78)</f>
        <v xml:space="preserve"> </v>
      </c>
      <c r="H14" s="152" t="str">
        <f>IF(OR(' Inf Conc (Flow Wt. Avg.)'!H14="",' Inf Conc (Flow Wt. Avg.)'!H14=0)," ",' Inf Conc (Flow Wt. Avg.)'!$C14*' Inf Conc (Flow Wt. Avg.)'!H14*3.78)</f>
        <v xml:space="preserve"> </v>
      </c>
      <c r="I14" s="152" t="str">
        <f>IF(OR(' Inf Conc (Flow Wt. Avg.)'!I14="",' Inf Conc (Flow Wt. Avg.)'!I14=0)," ",' Inf Conc (Flow Wt. Avg.)'!$C14*' Inf Conc (Flow Wt. Avg.)'!I14*3.78)</f>
        <v xml:space="preserve"> </v>
      </c>
      <c r="J14" s="152" t="str">
        <f>IF(OR(' Inf Conc (Flow Wt. Avg.)'!J14="",' Inf Conc (Flow Wt. Avg.)'!J14=0)," ",' Inf Conc (Flow Wt. Avg.)'!$C14*' Inf Conc (Flow Wt. Avg.)'!J14*3.78)</f>
        <v xml:space="preserve"> </v>
      </c>
      <c r="K14" s="152" t="str">
        <f>IF(OR(' Inf Conc (Flow Wt. Avg.)'!K14="",' Inf Conc (Flow Wt. Avg.)'!K14=0)," ",' Inf Conc (Flow Wt. Avg.)'!$D14*' Inf Conc (Flow Wt. Avg.)'!K14*3.78)</f>
        <v xml:space="preserve"> </v>
      </c>
      <c r="L14" s="152" t="str">
        <f>IF(OR(' Inf Conc (Flow Wt. Avg.)'!L14="",' Inf Conc (Flow Wt. Avg.)'!L14=0)," ",' Inf Conc (Flow Wt. Avg.)'!$C14*' Inf Conc (Flow Wt. Avg.)'!L14*3.78)</f>
        <v xml:space="preserve"> </v>
      </c>
    </row>
    <row r="15" spans="1:13" x14ac:dyDescent="0.25">
      <c r="A15" s="125">
        <f>' Inf Conc (Flow Wt. Avg.)'!A15</f>
        <v>0</v>
      </c>
      <c r="B15" s="27">
        <f>' Inf Conc (Flow Wt. Avg.)'!B15</f>
        <v>0</v>
      </c>
      <c r="C15" s="125">
        <f>' Inf Conc (Flow Wt. Avg.)'!C15</f>
        <v>0</v>
      </c>
      <c r="D15" s="125">
        <f>' Inf Conc (Flow Wt. Avg.)'!D15</f>
        <v>0</v>
      </c>
      <c r="E15" s="152" t="str">
        <f>IF(OR(' Inf Conc (Flow Wt. Avg.)'!E15="",' Inf Conc (Flow Wt. Avg.)'!E15=0)," ",' Inf Conc (Flow Wt. Avg.)'!$C15*' Inf Conc (Flow Wt. Avg.)'!E15*3.78)</f>
        <v xml:space="preserve"> </v>
      </c>
      <c r="F15" s="152" t="str">
        <f>IF(OR(' Inf Conc (Flow Wt. Avg.)'!F15="",' Inf Conc (Flow Wt. Avg.)'!F15=0)," ",' Inf Conc (Flow Wt. Avg.)'!$C15*' Inf Conc (Flow Wt. Avg.)'!F15*3.78)</f>
        <v xml:space="preserve"> </v>
      </c>
      <c r="G15" s="152" t="str">
        <f>IF(OR(' Inf Conc (Flow Wt. Avg.)'!G15="",' Inf Conc (Flow Wt. Avg.)'!G15=0)," ",' Inf Conc (Flow Wt. Avg.)'!$C15*' Inf Conc (Flow Wt. Avg.)'!G15*3.78)</f>
        <v xml:space="preserve"> </v>
      </c>
      <c r="H15" s="152" t="str">
        <f>IF(OR(' Inf Conc (Flow Wt. Avg.)'!H15="",' Inf Conc (Flow Wt. Avg.)'!H15=0)," ",' Inf Conc (Flow Wt. Avg.)'!$C15*' Inf Conc (Flow Wt. Avg.)'!H15*3.78)</f>
        <v xml:space="preserve"> </v>
      </c>
      <c r="I15" s="152" t="str">
        <f>IF(OR(' Inf Conc (Flow Wt. Avg.)'!I15="",' Inf Conc (Flow Wt. Avg.)'!I15=0)," ",' Inf Conc (Flow Wt. Avg.)'!$C15*' Inf Conc (Flow Wt. Avg.)'!I15*3.78)</f>
        <v xml:space="preserve"> </v>
      </c>
      <c r="J15" s="152" t="str">
        <f>IF(OR(' Inf Conc (Flow Wt. Avg.)'!J15="",' Inf Conc (Flow Wt. Avg.)'!J15=0)," ",' Inf Conc (Flow Wt. Avg.)'!$C15*' Inf Conc (Flow Wt. Avg.)'!J15*3.78)</f>
        <v xml:space="preserve"> </v>
      </c>
      <c r="K15" s="152" t="str">
        <f>IF(OR(' Inf Conc (Flow Wt. Avg.)'!K15="",' Inf Conc (Flow Wt. Avg.)'!K15=0)," ",' Inf Conc (Flow Wt. Avg.)'!$D15*' Inf Conc (Flow Wt. Avg.)'!K15*3.78)</f>
        <v xml:space="preserve"> </v>
      </c>
      <c r="L15" s="152" t="str">
        <f>IF(OR(' Inf Conc (Flow Wt. Avg.)'!L15="",' Inf Conc (Flow Wt. Avg.)'!L15=0)," ",' Inf Conc (Flow Wt. Avg.)'!$C15*' Inf Conc (Flow Wt. Avg.)'!L15*3.78)</f>
        <v xml:space="preserve"> </v>
      </c>
    </row>
    <row r="16" spans="1:13" x14ac:dyDescent="0.25">
      <c r="A16" s="125">
        <f>' Inf Conc (Flow Wt. Avg.)'!A16</f>
        <v>0</v>
      </c>
      <c r="B16" s="27">
        <f>' Inf Conc (Flow Wt. Avg.)'!B16</f>
        <v>0</v>
      </c>
      <c r="C16" s="125">
        <f>' Inf Conc (Flow Wt. Avg.)'!C16</f>
        <v>0</v>
      </c>
      <c r="D16" s="125">
        <f>' Inf Conc (Flow Wt. Avg.)'!D16</f>
        <v>0</v>
      </c>
      <c r="E16" s="152" t="str">
        <f>IF(OR(' Inf Conc (Flow Wt. Avg.)'!E16="",' Inf Conc (Flow Wt. Avg.)'!E16=0)," ",' Inf Conc (Flow Wt. Avg.)'!$C16*' Inf Conc (Flow Wt. Avg.)'!E16*3.78)</f>
        <v xml:space="preserve"> </v>
      </c>
      <c r="F16" s="152" t="str">
        <f>IF(OR(' Inf Conc (Flow Wt. Avg.)'!F16="",' Inf Conc (Flow Wt. Avg.)'!F16=0)," ",' Inf Conc (Flow Wt. Avg.)'!$C16*' Inf Conc (Flow Wt. Avg.)'!F16*3.78)</f>
        <v xml:space="preserve"> </v>
      </c>
      <c r="G16" s="152" t="str">
        <f>IF(OR(' Inf Conc (Flow Wt. Avg.)'!G16="",' Inf Conc (Flow Wt. Avg.)'!G16=0)," ",' Inf Conc (Flow Wt. Avg.)'!$C16*' Inf Conc (Flow Wt. Avg.)'!G16*3.78)</f>
        <v xml:space="preserve"> </v>
      </c>
      <c r="H16" s="152" t="str">
        <f>IF(OR(' Inf Conc (Flow Wt. Avg.)'!H16="",' Inf Conc (Flow Wt. Avg.)'!H16=0)," ",' Inf Conc (Flow Wt. Avg.)'!$C16*' Inf Conc (Flow Wt. Avg.)'!H16*3.78)</f>
        <v xml:space="preserve"> </v>
      </c>
      <c r="I16" s="152" t="str">
        <f>IF(OR(' Inf Conc (Flow Wt. Avg.)'!I16="",' Inf Conc (Flow Wt. Avg.)'!I16=0)," ",' Inf Conc (Flow Wt. Avg.)'!$C16*' Inf Conc (Flow Wt. Avg.)'!I16*3.78)</f>
        <v xml:space="preserve"> </v>
      </c>
      <c r="J16" s="152" t="str">
        <f>IF(OR(' Inf Conc (Flow Wt. Avg.)'!J16="",' Inf Conc (Flow Wt. Avg.)'!J16=0)," ",' Inf Conc (Flow Wt. Avg.)'!$C16*' Inf Conc (Flow Wt. Avg.)'!J16*3.78)</f>
        <v xml:space="preserve"> </v>
      </c>
      <c r="K16" s="152" t="str">
        <f>IF(OR(' Inf Conc (Flow Wt. Avg.)'!K16="",' Inf Conc (Flow Wt. Avg.)'!K16=0)," ",' Inf Conc (Flow Wt. Avg.)'!$D16*' Inf Conc (Flow Wt. Avg.)'!K16*3.78)</f>
        <v xml:space="preserve"> </v>
      </c>
      <c r="L16" s="152" t="str">
        <f>IF(OR(' Inf Conc (Flow Wt. Avg.)'!L16="",' Inf Conc (Flow Wt. Avg.)'!L16=0)," ",' Inf Conc (Flow Wt. Avg.)'!$C16*' Inf Conc (Flow Wt. Avg.)'!L16*3.78)</f>
        <v xml:space="preserve"> </v>
      </c>
    </row>
    <row r="17" spans="1:18" x14ac:dyDescent="0.25">
      <c r="A17" s="125">
        <f>' Inf Conc (Flow Wt. Avg.)'!A17</f>
        <v>0</v>
      </c>
      <c r="B17" s="27">
        <f>' Inf Conc (Flow Wt. Avg.)'!B17</f>
        <v>0</v>
      </c>
      <c r="C17" s="125">
        <f>' Inf Conc (Flow Wt. Avg.)'!C17</f>
        <v>0</v>
      </c>
      <c r="D17" s="125">
        <f>' Inf Conc (Flow Wt. Avg.)'!D17</f>
        <v>0</v>
      </c>
      <c r="E17" s="152" t="str">
        <f>IF(OR(' Inf Conc (Flow Wt. Avg.)'!E17="",' Inf Conc (Flow Wt. Avg.)'!E17=0)," ",' Inf Conc (Flow Wt. Avg.)'!$C17*' Inf Conc (Flow Wt. Avg.)'!E17*3.78)</f>
        <v xml:space="preserve"> </v>
      </c>
      <c r="F17" s="152" t="str">
        <f>IF(OR(' Inf Conc (Flow Wt. Avg.)'!F17="",' Inf Conc (Flow Wt. Avg.)'!F17=0)," ",' Inf Conc (Flow Wt. Avg.)'!$C17*' Inf Conc (Flow Wt. Avg.)'!F17*3.78)</f>
        <v xml:space="preserve"> </v>
      </c>
      <c r="G17" s="152" t="str">
        <f>IF(OR(' Inf Conc (Flow Wt. Avg.)'!G17="",' Inf Conc (Flow Wt. Avg.)'!G17=0)," ",' Inf Conc (Flow Wt. Avg.)'!$C17*' Inf Conc (Flow Wt. Avg.)'!G17*3.78)</f>
        <v xml:space="preserve"> </v>
      </c>
      <c r="H17" s="152" t="str">
        <f>IF(OR(' Inf Conc (Flow Wt. Avg.)'!H17="",' Inf Conc (Flow Wt. Avg.)'!H17=0)," ",' Inf Conc (Flow Wt. Avg.)'!$C17*' Inf Conc (Flow Wt. Avg.)'!H17*3.78)</f>
        <v xml:space="preserve"> </v>
      </c>
      <c r="I17" s="152" t="str">
        <f>IF(OR(' Inf Conc (Flow Wt. Avg.)'!I17="",' Inf Conc (Flow Wt. Avg.)'!I17=0)," ",' Inf Conc (Flow Wt. Avg.)'!$C17*' Inf Conc (Flow Wt. Avg.)'!I17*3.78)</f>
        <v xml:space="preserve"> </v>
      </c>
      <c r="J17" s="152" t="str">
        <f>IF(OR(' Inf Conc (Flow Wt. Avg.)'!J17="",' Inf Conc (Flow Wt. Avg.)'!J17=0)," ",' Inf Conc (Flow Wt. Avg.)'!$C17*' Inf Conc (Flow Wt. Avg.)'!J17*3.78)</f>
        <v xml:space="preserve"> </v>
      </c>
      <c r="K17" s="152" t="str">
        <f>IF(OR(' Inf Conc (Flow Wt. Avg.)'!K17="",' Inf Conc (Flow Wt. Avg.)'!K17=0)," ",' Inf Conc (Flow Wt. Avg.)'!$D17*' Inf Conc (Flow Wt. Avg.)'!K17*3.78)</f>
        <v xml:space="preserve"> </v>
      </c>
      <c r="L17" s="152" t="str">
        <f>IF(OR(' Inf Conc (Flow Wt. Avg.)'!L17="",' Inf Conc (Flow Wt. Avg.)'!L17=0)," ",' Inf Conc (Flow Wt. Avg.)'!$C17*' Inf Conc (Flow Wt. Avg.)'!L17*3.78)</f>
        <v xml:space="preserve"> </v>
      </c>
    </row>
    <row r="18" spans="1:18" x14ac:dyDescent="0.25">
      <c r="A18" s="125">
        <f>' Inf Conc (Flow Wt. Avg.)'!A18</f>
        <v>0</v>
      </c>
      <c r="B18" s="27">
        <f>' Inf Conc (Flow Wt. Avg.)'!B18</f>
        <v>0</v>
      </c>
      <c r="C18" s="125">
        <f>' Inf Conc (Flow Wt. Avg.)'!C18</f>
        <v>0</v>
      </c>
      <c r="D18" s="125">
        <f>' Inf Conc (Flow Wt. Avg.)'!D18</f>
        <v>0</v>
      </c>
      <c r="E18" s="152" t="str">
        <f>IF(OR(' Inf Conc (Flow Wt. Avg.)'!E18="",' Inf Conc (Flow Wt. Avg.)'!E18=0)," ",' Inf Conc (Flow Wt. Avg.)'!$C18*' Inf Conc (Flow Wt. Avg.)'!E18*3.78)</f>
        <v xml:space="preserve"> </v>
      </c>
      <c r="F18" s="152" t="str">
        <f>IF(OR(' Inf Conc (Flow Wt. Avg.)'!F18="",' Inf Conc (Flow Wt. Avg.)'!F18=0)," ",' Inf Conc (Flow Wt. Avg.)'!$C18*' Inf Conc (Flow Wt. Avg.)'!F18*3.78)</f>
        <v xml:space="preserve"> </v>
      </c>
      <c r="G18" s="152" t="str">
        <f>IF(OR(' Inf Conc (Flow Wt. Avg.)'!G18="",' Inf Conc (Flow Wt. Avg.)'!G18=0)," ",' Inf Conc (Flow Wt. Avg.)'!$C18*' Inf Conc (Flow Wt. Avg.)'!G18*3.78)</f>
        <v xml:space="preserve"> </v>
      </c>
      <c r="H18" s="152" t="str">
        <f>IF(OR(' Inf Conc (Flow Wt. Avg.)'!H18="",' Inf Conc (Flow Wt. Avg.)'!H18=0)," ",' Inf Conc (Flow Wt. Avg.)'!$C18*' Inf Conc (Flow Wt. Avg.)'!H18*3.78)</f>
        <v xml:space="preserve"> </v>
      </c>
      <c r="I18" s="152" t="str">
        <f>IF(OR(' Inf Conc (Flow Wt. Avg.)'!I18="",' Inf Conc (Flow Wt. Avg.)'!I18=0)," ",' Inf Conc (Flow Wt. Avg.)'!$C18*' Inf Conc (Flow Wt. Avg.)'!I18*3.78)</f>
        <v xml:space="preserve"> </v>
      </c>
      <c r="J18" s="152" t="str">
        <f>IF(OR(' Inf Conc (Flow Wt. Avg.)'!J18="",' Inf Conc (Flow Wt. Avg.)'!J18=0)," ",' Inf Conc (Flow Wt. Avg.)'!$C18*' Inf Conc (Flow Wt. Avg.)'!J18*3.78)</f>
        <v xml:space="preserve"> </v>
      </c>
      <c r="K18" s="152" t="str">
        <f>IF(OR(' Inf Conc (Flow Wt. Avg.)'!K18="",' Inf Conc (Flow Wt. Avg.)'!K18=0)," ",' Inf Conc (Flow Wt. Avg.)'!$D18*' Inf Conc (Flow Wt. Avg.)'!K18*3.78)</f>
        <v xml:space="preserve"> </v>
      </c>
      <c r="L18" s="152" t="str">
        <f>IF(OR(' Inf Conc (Flow Wt. Avg.)'!L18="",' Inf Conc (Flow Wt. Avg.)'!L18=0)," ",' Inf Conc (Flow Wt. Avg.)'!$C18*' Inf Conc (Flow Wt. Avg.)'!L18*3.78)</f>
        <v xml:space="preserve"> </v>
      </c>
    </row>
    <row r="19" spans="1:18" x14ac:dyDescent="0.25">
      <c r="A19" s="125">
        <f>' Inf Conc (Flow Wt. Avg.)'!A19</f>
        <v>0</v>
      </c>
      <c r="B19" s="27">
        <f>' Inf Conc (Flow Wt. Avg.)'!B19</f>
        <v>0</v>
      </c>
      <c r="C19" s="125">
        <f>' Inf Conc (Flow Wt. Avg.)'!C19</f>
        <v>0</v>
      </c>
      <c r="D19" s="125">
        <f>' Inf Conc (Flow Wt. Avg.)'!D19</f>
        <v>0</v>
      </c>
      <c r="E19" s="152" t="str">
        <f>IF(OR(' Inf Conc (Flow Wt. Avg.)'!E19="",' Inf Conc (Flow Wt. Avg.)'!E19=0)," ",' Inf Conc (Flow Wt. Avg.)'!$C19*' Inf Conc (Flow Wt. Avg.)'!E19*3.78)</f>
        <v xml:space="preserve"> </v>
      </c>
      <c r="F19" s="152" t="str">
        <f>IF(OR(' Inf Conc (Flow Wt. Avg.)'!F19="",' Inf Conc (Flow Wt. Avg.)'!F19=0)," ",' Inf Conc (Flow Wt. Avg.)'!$C19*' Inf Conc (Flow Wt. Avg.)'!F19*3.78)</f>
        <v xml:space="preserve"> </v>
      </c>
      <c r="G19" s="152" t="str">
        <f>IF(OR(' Inf Conc (Flow Wt. Avg.)'!G19="",' Inf Conc (Flow Wt. Avg.)'!G19=0)," ",' Inf Conc (Flow Wt. Avg.)'!$C19*' Inf Conc (Flow Wt. Avg.)'!G19*3.78)</f>
        <v xml:space="preserve"> </v>
      </c>
      <c r="H19" s="152" t="str">
        <f>IF(OR(' Inf Conc (Flow Wt. Avg.)'!H19="",' Inf Conc (Flow Wt. Avg.)'!H19=0)," ",' Inf Conc (Flow Wt. Avg.)'!$C19*' Inf Conc (Flow Wt. Avg.)'!H19*3.78)</f>
        <v xml:space="preserve"> </v>
      </c>
      <c r="I19" s="152" t="str">
        <f>IF(OR(' Inf Conc (Flow Wt. Avg.)'!I19="",' Inf Conc (Flow Wt. Avg.)'!I19=0)," ",' Inf Conc (Flow Wt. Avg.)'!$C19*' Inf Conc (Flow Wt. Avg.)'!I19*3.78)</f>
        <v xml:space="preserve"> </v>
      </c>
      <c r="J19" s="152" t="str">
        <f>IF(OR(' Inf Conc (Flow Wt. Avg.)'!J19="",' Inf Conc (Flow Wt. Avg.)'!J19=0)," ",' Inf Conc (Flow Wt. Avg.)'!$C19*' Inf Conc (Flow Wt. Avg.)'!J19*3.78)</f>
        <v xml:space="preserve"> </v>
      </c>
      <c r="K19" s="152" t="str">
        <f>IF(OR(' Inf Conc (Flow Wt. Avg.)'!K19="",' Inf Conc (Flow Wt. Avg.)'!K19=0)," ",' Inf Conc (Flow Wt. Avg.)'!$D19*' Inf Conc (Flow Wt. Avg.)'!K19*3.78)</f>
        <v xml:space="preserve"> </v>
      </c>
      <c r="L19" s="152" t="str">
        <f>IF(OR(' Inf Conc (Flow Wt. Avg.)'!L19="",' Inf Conc (Flow Wt. Avg.)'!L19=0)," ",' Inf Conc (Flow Wt. Avg.)'!$C19*' Inf Conc (Flow Wt. Avg.)'!L19*3.78)</f>
        <v xml:space="preserve"> </v>
      </c>
    </row>
    <row r="20" spans="1:18" x14ac:dyDescent="0.25">
      <c r="A20" s="125">
        <f>' Inf Conc (Flow Wt. Avg.)'!A20</f>
        <v>0</v>
      </c>
      <c r="B20" s="27">
        <f>' Inf Conc (Flow Wt. Avg.)'!B20</f>
        <v>0</v>
      </c>
      <c r="C20" s="125">
        <f>' Inf Conc (Flow Wt. Avg.)'!C20</f>
        <v>0</v>
      </c>
      <c r="D20" s="125">
        <f>' Inf Conc (Flow Wt. Avg.)'!D20</f>
        <v>0</v>
      </c>
      <c r="E20" s="152" t="str">
        <f>IF(OR(' Inf Conc (Flow Wt. Avg.)'!E20="",' Inf Conc (Flow Wt. Avg.)'!E20=0)," ",' Inf Conc (Flow Wt. Avg.)'!$C20*' Inf Conc (Flow Wt. Avg.)'!E20*3.78)</f>
        <v xml:space="preserve"> </v>
      </c>
      <c r="F20" s="152" t="str">
        <f>IF(OR(' Inf Conc (Flow Wt. Avg.)'!F20="",' Inf Conc (Flow Wt. Avg.)'!F20=0)," ",' Inf Conc (Flow Wt. Avg.)'!$C20*' Inf Conc (Flow Wt. Avg.)'!F20*3.78)</f>
        <v xml:space="preserve"> </v>
      </c>
      <c r="G20" s="152" t="str">
        <f>IF(OR(' Inf Conc (Flow Wt. Avg.)'!G20="",' Inf Conc (Flow Wt. Avg.)'!G20=0)," ",' Inf Conc (Flow Wt. Avg.)'!$C20*' Inf Conc (Flow Wt. Avg.)'!G20*3.78)</f>
        <v xml:space="preserve"> </v>
      </c>
      <c r="H20" s="152" t="str">
        <f>IF(OR(' Inf Conc (Flow Wt. Avg.)'!H20="",' Inf Conc (Flow Wt. Avg.)'!H20=0)," ",' Inf Conc (Flow Wt. Avg.)'!$C20*' Inf Conc (Flow Wt. Avg.)'!H20*3.78)</f>
        <v xml:space="preserve"> </v>
      </c>
      <c r="I20" s="152" t="str">
        <f>IF(OR(' Inf Conc (Flow Wt. Avg.)'!I20="",' Inf Conc (Flow Wt. Avg.)'!I20=0)," ",' Inf Conc (Flow Wt. Avg.)'!$C20*' Inf Conc (Flow Wt. Avg.)'!I20*3.78)</f>
        <v xml:space="preserve"> </v>
      </c>
      <c r="J20" s="152" t="str">
        <f>IF(OR(' Inf Conc (Flow Wt. Avg.)'!J20="",' Inf Conc (Flow Wt. Avg.)'!J20=0)," ",' Inf Conc (Flow Wt. Avg.)'!$C20*' Inf Conc (Flow Wt. Avg.)'!J20*3.78)</f>
        <v xml:space="preserve"> </v>
      </c>
      <c r="K20" s="152" t="str">
        <f>IF(OR(' Inf Conc (Flow Wt. Avg.)'!K20="",' Inf Conc (Flow Wt. Avg.)'!K20=0)," ",' Inf Conc (Flow Wt. Avg.)'!$D20*' Inf Conc (Flow Wt. Avg.)'!K20*3.78)</f>
        <v xml:space="preserve"> </v>
      </c>
      <c r="L20" s="152" t="str">
        <f>IF(OR(' Inf Conc (Flow Wt. Avg.)'!L20="",' Inf Conc (Flow Wt. Avg.)'!L20=0)," ",' Inf Conc (Flow Wt. Avg.)'!$C20*' Inf Conc (Flow Wt. Avg.)'!L20*3.78)</f>
        <v xml:space="preserve"> </v>
      </c>
    </row>
    <row r="21" spans="1:18" x14ac:dyDescent="0.25">
      <c r="A21" s="125">
        <f>' Inf Conc (Flow Wt. Avg.)'!A21</f>
        <v>0</v>
      </c>
      <c r="B21" s="27">
        <f>' Inf Conc (Flow Wt. Avg.)'!B21</f>
        <v>0</v>
      </c>
      <c r="C21" s="125">
        <f>' Inf Conc (Flow Wt. Avg.)'!C21</f>
        <v>0</v>
      </c>
      <c r="D21" s="125">
        <f>' Inf Conc (Flow Wt. Avg.)'!D21</f>
        <v>0</v>
      </c>
      <c r="E21" s="152" t="str">
        <f>IF(OR(' Inf Conc (Flow Wt. Avg.)'!E21="",' Inf Conc (Flow Wt. Avg.)'!E21=0)," ",' Inf Conc (Flow Wt. Avg.)'!$C21*' Inf Conc (Flow Wt. Avg.)'!E21*3.78)</f>
        <v xml:space="preserve"> </v>
      </c>
      <c r="F21" s="152" t="str">
        <f>IF(OR(' Inf Conc (Flow Wt. Avg.)'!F21="",' Inf Conc (Flow Wt. Avg.)'!F21=0)," ",' Inf Conc (Flow Wt. Avg.)'!$C21*' Inf Conc (Flow Wt. Avg.)'!F21*3.78)</f>
        <v xml:space="preserve"> </v>
      </c>
      <c r="G21" s="152" t="str">
        <f>IF(OR(' Inf Conc (Flow Wt. Avg.)'!G21="",' Inf Conc (Flow Wt. Avg.)'!G21=0)," ",' Inf Conc (Flow Wt. Avg.)'!$C21*' Inf Conc (Flow Wt. Avg.)'!G21*3.78)</f>
        <v xml:space="preserve"> </v>
      </c>
      <c r="H21" s="152" t="str">
        <f>IF(OR(' Inf Conc (Flow Wt. Avg.)'!H21="",' Inf Conc (Flow Wt. Avg.)'!H21=0)," ",' Inf Conc (Flow Wt. Avg.)'!$C21*' Inf Conc (Flow Wt. Avg.)'!H21*3.78)</f>
        <v xml:space="preserve"> </v>
      </c>
      <c r="I21" s="152" t="str">
        <f>IF(OR(' Inf Conc (Flow Wt. Avg.)'!I21="",' Inf Conc (Flow Wt. Avg.)'!I21=0)," ",' Inf Conc (Flow Wt. Avg.)'!$C21*' Inf Conc (Flow Wt. Avg.)'!I21*3.78)</f>
        <v xml:space="preserve"> </v>
      </c>
      <c r="J21" s="152" t="str">
        <f>IF(OR(' Inf Conc (Flow Wt. Avg.)'!J21="",' Inf Conc (Flow Wt. Avg.)'!J21=0)," ",' Inf Conc (Flow Wt. Avg.)'!$C21*' Inf Conc (Flow Wt. Avg.)'!J21*3.78)</f>
        <v xml:space="preserve"> </v>
      </c>
      <c r="K21" s="152" t="str">
        <f>IF(OR(' Inf Conc (Flow Wt. Avg.)'!K21="",' Inf Conc (Flow Wt. Avg.)'!K21=0)," ",' Inf Conc (Flow Wt. Avg.)'!$D21*' Inf Conc (Flow Wt. Avg.)'!K21*3.78)</f>
        <v xml:space="preserve"> </v>
      </c>
      <c r="L21" s="152" t="str">
        <f>IF(OR(' Inf Conc (Flow Wt. Avg.)'!L21="",' Inf Conc (Flow Wt. Avg.)'!L21=0)," ",' Inf Conc (Flow Wt. Avg.)'!$C21*' Inf Conc (Flow Wt. Avg.)'!L21*3.78)</f>
        <v xml:space="preserve"> </v>
      </c>
    </row>
    <row r="22" spans="1:18" x14ac:dyDescent="0.25">
      <c r="A22" s="125">
        <f>' Inf Conc (Flow Wt. Avg.)'!A22</f>
        <v>0</v>
      </c>
      <c r="B22" s="27">
        <f>' Inf Conc (Flow Wt. Avg.)'!B22</f>
        <v>0</v>
      </c>
      <c r="C22" s="125">
        <f>' Inf Conc (Flow Wt. Avg.)'!C22</f>
        <v>0</v>
      </c>
      <c r="D22" s="125">
        <f>' Inf Conc (Flow Wt. Avg.)'!D22</f>
        <v>0</v>
      </c>
      <c r="E22" s="152" t="str">
        <f>IF(OR(' Inf Conc (Flow Wt. Avg.)'!E22="",' Inf Conc (Flow Wt. Avg.)'!E22=0)," ",' Inf Conc (Flow Wt. Avg.)'!$C22*' Inf Conc (Flow Wt. Avg.)'!E22*3.78)</f>
        <v xml:space="preserve"> </v>
      </c>
      <c r="F22" s="152" t="str">
        <f>IF(OR(' Inf Conc (Flow Wt. Avg.)'!F22="",' Inf Conc (Flow Wt. Avg.)'!F22=0)," ",' Inf Conc (Flow Wt. Avg.)'!$C22*' Inf Conc (Flow Wt. Avg.)'!F22*3.78)</f>
        <v xml:space="preserve"> </v>
      </c>
      <c r="G22" s="152" t="str">
        <f>IF(OR(' Inf Conc (Flow Wt. Avg.)'!G22="",' Inf Conc (Flow Wt. Avg.)'!G22=0)," ",' Inf Conc (Flow Wt. Avg.)'!$C22*' Inf Conc (Flow Wt. Avg.)'!G22*3.78)</f>
        <v xml:space="preserve"> </v>
      </c>
      <c r="H22" s="152" t="str">
        <f>IF(OR(' Inf Conc (Flow Wt. Avg.)'!H22="",' Inf Conc (Flow Wt. Avg.)'!H22=0)," ",' Inf Conc (Flow Wt. Avg.)'!$C22*' Inf Conc (Flow Wt. Avg.)'!H22*3.78)</f>
        <v xml:space="preserve"> </v>
      </c>
      <c r="I22" s="152" t="str">
        <f>IF(OR(' Inf Conc (Flow Wt. Avg.)'!I22="",' Inf Conc (Flow Wt. Avg.)'!I22=0)," ",' Inf Conc (Flow Wt. Avg.)'!$C22*' Inf Conc (Flow Wt. Avg.)'!I22*3.78)</f>
        <v xml:space="preserve"> </v>
      </c>
      <c r="J22" s="152" t="str">
        <f>IF(OR(' Inf Conc (Flow Wt. Avg.)'!J22="",' Inf Conc (Flow Wt. Avg.)'!J22=0)," ",' Inf Conc (Flow Wt. Avg.)'!$C22*' Inf Conc (Flow Wt. Avg.)'!J22*3.78)</f>
        <v xml:space="preserve"> </v>
      </c>
      <c r="K22" s="152" t="str">
        <f>IF(OR(' Inf Conc (Flow Wt. Avg.)'!K22="",' Inf Conc (Flow Wt. Avg.)'!K22=0)," ",' Inf Conc (Flow Wt. Avg.)'!$D22*' Inf Conc (Flow Wt. Avg.)'!K22*3.78)</f>
        <v xml:space="preserve"> </v>
      </c>
      <c r="L22" s="152" t="str">
        <f>IF(OR(' Inf Conc (Flow Wt. Avg.)'!L22="",' Inf Conc (Flow Wt. Avg.)'!L22=0)," ",' Inf Conc (Flow Wt. Avg.)'!$C22*' Inf Conc (Flow Wt. Avg.)'!L22*3.78)</f>
        <v xml:space="preserve"> </v>
      </c>
    </row>
    <row r="23" spans="1:18" x14ac:dyDescent="0.25">
      <c r="A23" s="125">
        <f>' Inf Conc (Flow Wt. Avg.)'!A23</f>
        <v>0</v>
      </c>
      <c r="B23" s="27">
        <f>' Inf Conc (Flow Wt. Avg.)'!B23</f>
        <v>0</v>
      </c>
      <c r="C23" s="125">
        <f>' Inf Conc (Flow Wt. Avg.)'!C23</f>
        <v>0</v>
      </c>
      <c r="D23" s="125">
        <f>' Inf Conc (Flow Wt. Avg.)'!D23</f>
        <v>0</v>
      </c>
      <c r="E23" s="152" t="str">
        <f>IF(OR(' Inf Conc (Flow Wt. Avg.)'!E23="",' Inf Conc (Flow Wt. Avg.)'!E23=0)," ",' Inf Conc (Flow Wt. Avg.)'!$C23*' Inf Conc (Flow Wt. Avg.)'!E23*3.78)</f>
        <v xml:space="preserve"> </v>
      </c>
      <c r="F23" s="152" t="str">
        <f>IF(OR(' Inf Conc (Flow Wt. Avg.)'!F23="",' Inf Conc (Flow Wt. Avg.)'!F23=0)," ",' Inf Conc (Flow Wt. Avg.)'!$C23*' Inf Conc (Flow Wt. Avg.)'!F23*3.78)</f>
        <v xml:space="preserve"> </v>
      </c>
      <c r="G23" s="152" t="str">
        <f>IF(OR(' Inf Conc (Flow Wt. Avg.)'!G23="",' Inf Conc (Flow Wt. Avg.)'!G23=0)," ",' Inf Conc (Flow Wt. Avg.)'!$C23*' Inf Conc (Flow Wt. Avg.)'!G23*3.78)</f>
        <v xml:space="preserve"> </v>
      </c>
      <c r="H23" s="152" t="str">
        <f>IF(OR(' Inf Conc (Flow Wt. Avg.)'!H23="",' Inf Conc (Flow Wt. Avg.)'!H23=0)," ",' Inf Conc (Flow Wt. Avg.)'!$C23*' Inf Conc (Flow Wt. Avg.)'!H23*3.78)</f>
        <v xml:space="preserve"> </v>
      </c>
      <c r="I23" s="152" t="str">
        <f>IF(OR(' Inf Conc (Flow Wt. Avg.)'!I23="",' Inf Conc (Flow Wt. Avg.)'!I23=0)," ",' Inf Conc (Flow Wt. Avg.)'!$C23*' Inf Conc (Flow Wt. Avg.)'!I23*3.78)</f>
        <v xml:space="preserve"> </v>
      </c>
      <c r="J23" s="152" t="str">
        <f>IF(OR(' Inf Conc (Flow Wt. Avg.)'!J23="",' Inf Conc (Flow Wt. Avg.)'!J23=0)," ",' Inf Conc (Flow Wt. Avg.)'!$C23*' Inf Conc (Flow Wt. Avg.)'!J23*3.78)</f>
        <v xml:space="preserve"> </v>
      </c>
      <c r="K23" s="152" t="str">
        <f>IF(OR(' Inf Conc (Flow Wt. Avg.)'!K23="",' Inf Conc (Flow Wt. Avg.)'!K23=0)," ",' Inf Conc (Flow Wt. Avg.)'!$D23*' Inf Conc (Flow Wt. Avg.)'!K23*3.78)</f>
        <v xml:space="preserve"> </v>
      </c>
      <c r="L23" s="152" t="str">
        <f>IF(OR(' Inf Conc (Flow Wt. Avg.)'!L23="",' Inf Conc (Flow Wt. Avg.)'!L23=0)," ",' Inf Conc (Flow Wt. Avg.)'!$C23*' Inf Conc (Flow Wt. Avg.)'!L23*3.78)</f>
        <v xml:space="preserve"> </v>
      </c>
    </row>
    <row r="24" spans="1:18" x14ac:dyDescent="0.25">
      <c r="A24" s="125">
        <f>' Inf Conc (Flow Wt. Avg.)'!A24</f>
        <v>0</v>
      </c>
      <c r="B24" s="27">
        <f>' Inf Conc (Flow Wt. Avg.)'!B24</f>
        <v>0</v>
      </c>
      <c r="C24" s="125">
        <f>' Inf Conc (Flow Wt. Avg.)'!C24</f>
        <v>0</v>
      </c>
      <c r="D24" s="125">
        <f>' Inf Conc (Flow Wt. Avg.)'!D24</f>
        <v>0</v>
      </c>
      <c r="E24" s="152" t="str">
        <f>IF(OR(' Inf Conc (Flow Wt. Avg.)'!E24="",' Inf Conc (Flow Wt. Avg.)'!E24=0)," ",' Inf Conc (Flow Wt. Avg.)'!$C24*' Inf Conc (Flow Wt. Avg.)'!E24*3.78)</f>
        <v xml:space="preserve"> </v>
      </c>
      <c r="F24" s="152" t="str">
        <f>IF(OR(' Inf Conc (Flow Wt. Avg.)'!F24="",' Inf Conc (Flow Wt. Avg.)'!F24=0)," ",' Inf Conc (Flow Wt. Avg.)'!$C24*' Inf Conc (Flow Wt. Avg.)'!F24*3.78)</f>
        <v xml:space="preserve"> </v>
      </c>
      <c r="G24" s="152" t="str">
        <f>IF(OR(' Inf Conc (Flow Wt. Avg.)'!G24="",' Inf Conc (Flow Wt. Avg.)'!G24=0)," ",' Inf Conc (Flow Wt. Avg.)'!$C24*' Inf Conc (Flow Wt. Avg.)'!G24*3.78)</f>
        <v xml:space="preserve"> </v>
      </c>
      <c r="H24" s="152" t="str">
        <f>IF(OR(' Inf Conc (Flow Wt. Avg.)'!H24="",' Inf Conc (Flow Wt. Avg.)'!H24=0)," ",' Inf Conc (Flow Wt. Avg.)'!$C24*' Inf Conc (Flow Wt. Avg.)'!H24*3.78)</f>
        <v xml:space="preserve"> </v>
      </c>
      <c r="I24" s="152" t="str">
        <f>IF(OR(' Inf Conc (Flow Wt. Avg.)'!I24="",' Inf Conc (Flow Wt. Avg.)'!I24=0)," ",' Inf Conc (Flow Wt. Avg.)'!$C24*' Inf Conc (Flow Wt. Avg.)'!I24*3.78)</f>
        <v xml:space="preserve"> </v>
      </c>
      <c r="J24" s="152" t="str">
        <f>IF(OR(' Inf Conc (Flow Wt. Avg.)'!J24="",' Inf Conc (Flow Wt. Avg.)'!J24=0)," ",' Inf Conc (Flow Wt. Avg.)'!$C24*' Inf Conc (Flow Wt. Avg.)'!J24*3.78)</f>
        <v xml:space="preserve"> </v>
      </c>
      <c r="K24" s="152" t="str">
        <f>IF(OR(' Inf Conc (Flow Wt. Avg.)'!K24="",' Inf Conc (Flow Wt. Avg.)'!K24=0)," ",' Inf Conc (Flow Wt. Avg.)'!$D24*' Inf Conc (Flow Wt. Avg.)'!K24*3.78)</f>
        <v xml:space="preserve"> </v>
      </c>
      <c r="L24" s="152" t="str">
        <f>IF(OR(' Inf Conc (Flow Wt. Avg.)'!L24="",' Inf Conc (Flow Wt. Avg.)'!L24=0)," ",' Inf Conc (Flow Wt. Avg.)'!$C24*' Inf Conc (Flow Wt. Avg.)'!L24*3.78)</f>
        <v xml:space="preserve"> </v>
      </c>
    </row>
    <row r="25" spans="1:18" x14ac:dyDescent="0.25">
      <c r="A25" s="125">
        <f>' Inf Conc (Flow Wt. Avg.)'!A25</f>
        <v>0</v>
      </c>
      <c r="B25" s="27">
        <f>' Inf Conc (Flow Wt. Avg.)'!B25</f>
        <v>0</v>
      </c>
      <c r="C25" s="125">
        <f>' Inf Conc (Flow Wt. Avg.)'!C25</f>
        <v>0</v>
      </c>
      <c r="D25" s="125">
        <f>' Inf Conc (Flow Wt. Avg.)'!D25</f>
        <v>0</v>
      </c>
      <c r="E25" s="152" t="str">
        <f>IF(OR(' Inf Conc (Flow Wt. Avg.)'!E25="",' Inf Conc (Flow Wt. Avg.)'!E25=0)," ",' Inf Conc (Flow Wt. Avg.)'!$C25*' Inf Conc (Flow Wt. Avg.)'!E25*3.78)</f>
        <v xml:space="preserve"> </v>
      </c>
      <c r="F25" s="152" t="str">
        <f>IF(OR(' Inf Conc (Flow Wt. Avg.)'!F25="",' Inf Conc (Flow Wt. Avg.)'!F25=0)," ",' Inf Conc (Flow Wt. Avg.)'!$C25*' Inf Conc (Flow Wt. Avg.)'!F25*3.78)</f>
        <v xml:space="preserve"> </v>
      </c>
      <c r="G25" s="152" t="str">
        <f>IF(OR(' Inf Conc (Flow Wt. Avg.)'!G25="",' Inf Conc (Flow Wt. Avg.)'!G25=0)," ",' Inf Conc (Flow Wt. Avg.)'!$C25*' Inf Conc (Flow Wt. Avg.)'!G25*3.78)</f>
        <v xml:space="preserve"> </v>
      </c>
      <c r="H25" s="152" t="str">
        <f>IF(OR(' Inf Conc (Flow Wt. Avg.)'!H25="",' Inf Conc (Flow Wt. Avg.)'!H25=0)," ",' Inf Conc (Flow Wt. Avg.)'!$C25*' Inf Conc (Flow Wt. Avg.)'!H25*3.78)</f>
        <v xml:space="preserve"> </v>
      </c>
      <c r="I25" s="152" t="str">
        <f>IF(OR(' Inf Conc (Flow Wt. Avg.)'!I25="",' Inf Conc (Flow Wt. Avg.)'!I25=0)," ",' Inf Conc (Flow Wt. Avg.)'!$C25*' Inf Conc (Flow Wt. Avg.)'!I25*3.78)</f>
        <v xml:space="preserve"> </v>
      </c>
      <c r="J25" s="152" t="str">
        <f>IF(OR(' Inf Conc (Flow Wt. Avg.)'!J25="",' Inf Conc (Flow Wt. Avg.)'!J25=0)," ",' Inf Conc (Flow Wt. Avg.)'!$C25*' Inf Conc (Flow Wt. Avg.)'!J25*3.78)</f>
        <v xml:space="preserve"> </v>
      </c>
      <c r="K25" s="152" t="str">
        <f>IF(OR(' Inf Conc (Flow Wt. Avg.)'!K25="",' Inf Conc (Flow Wt. Avg.)'!K25=0)," ",' Inf Conc (Flow Wt. Avg.)'!$D25*' Inf Conc (Flow Wt. Avg.)'!K25*3.78)</f>
        <v xml:space="preserve"> </v>
      </c>
      <c r="L25" s="152" t="str">
        <f>IF(OR(' Inf Conc (Flow Wt. Avg.)'!L25="",' Inf Conc (Flow Wt. Avg.)'!L25=0)," ",' Inf Conc (Flow Wt. Avg.)'!$C25*' Inf Conc (Flow Wt. Avg.)'!L25*3.78)</f>
        <v xml:space="preserve"> </v>
      </c>
    </row>
    <row r="26" spans="1:18" x14ac:dyDescent="0.25">
      <c r="A26" s="125">
        <f>' Inf Conc (Flow Wt. Avg.)'!A26</f>
        <v>0</v>
      </c>
      <c r="B26" s="27">
        <f>' Inf Conc (Flow Wt. Avg.)'!B26</f>
        <v>0</v>
      </c>
      <c r="C26" s="125">
        <f>' Inf Conc (Flow Wt. Avg.)'!C26</f>
        <v>0</v>
      </c>
      <c r="D26" s="125">
        <f>' Inf Conc (Flow Wt. Avg.)'!D26</f>
        <v>0</v>
      </c>
      <c r="E26" s="152" t="str">
        <f>IF(OR(' Inf Conc (Flow Wt. Avg.)'!E26="",' Inf Conc (Flow Wt. Avg.)'!E26=0)," ",' Inf Conc (Flow Wt. Avg.)'!$C26*' Inf Conc (Flow Wt. Avg.)'!E26*3.78)</f>
        <v xml:space="preserve"> </v>
      </c>
      <c r="F26" s="152" t="str">
        <f>IF(OR(' Inf Conc (Flow Wt. Avg.)'!F26="",' Inf Conc (Flow Wt. Avg.)'!F26=0)," ",' Inf Conc (Flow Wt. Avg.)'!$C26*' Inf Conc (Flow Wt. Avg.)'!F26*3.78)</f>
        <v xml:space="preserve"> </v>
      </c>
      <c r="G26" s="152" t="str">
        <f>IF(OR(' Inf Conc (Flow Wt. Avg.)'!G26="",' Inf Conc (Flow Wt. Avg.)'!G26=0)," ",' Inf Conc (Flow Wt. Avg.)'!$C26*' Inf Conc (Flow Wt. Avg.)'!G26*3.78)</f>
        <v xml:space="preserve"> </v>
      </c>
      <c r="H26" s="152" t="str">
        <f>IF(OR(' Inf Conc (Flow Wt. Avg.)'!H26="",' Inf Conc (Flow Wt. Avg.)'!H26=0)," ",' Inf Conc (Flow Wt. Avg.)'!$C26*' Inf Conc (Flow Wt. Avg.)'!H26*3.78)</f>
        <v xml:space="preserve"> </v>
      </c>
      <c r="I26" s="152" t="str">
        <f>IF(OR(' Inf Conc (Flow Wt. Avg.)'!I26="",' Inf Conc (Flow Wt. Avg.)'!I26=0)," ",' Inf Conc (Flow Wt. Avg.)'!$C26*' Inf Conc (Flow Wt. Avg.)'!I26*3.78)</f>
        <v xml:space="preserve"> </v>
      </c>
      <c r="J26" s="152" t="str">
        <f>IF(OR(' Inf Conc (Flow Wt. Avg.)'!J26="",' Inf Conc (Flow Wt. Avg.)'!J26=0)," ",' Inf Conc (Flow Wt. Avg.)'!$C26*' Inf Conc (Flow Wt. Avg.)'!J26*3.78)</f>
        <v xml:space="preserve"> </v>
      </c>
      <c r="K26" s="152" t="str">
        <f>IF(OR(' Inf Conc (Flow Wt. Avg.)'!K26="",' Inf Conc (Flow Wt. Avg.)'!K26=0)," ",' Inf Conc (Flow Wt. Avg.)'!$D26*' Inf Conc (Flow Wt. Avg.)'!K26*3.78)</f>
        <v xml:space="preserve"> </v>
      </c>
      <c r="L26" s="152" t="str">
        <f>IF(OR(' Inf Conc (Flow Wt. Avg.)'!L26="",' Inf Conc (Flow Wt. Avg.)'!L26=0)," ",' Inf Conc (Flow Wt. Avg.)'!$C26*' Inf Conc (Flow Wt. Avg.)'!L26*3.78)</f>
        <v xml:space="preserve"> </v>
      </c>
    </row>
    <row r="27" spans="1:18" ht="14.25" customHeight="1" thickBot="1" x14ac:dyDescent="0.3"/>
    <row r="28" spans="1:18" ht="15.75" x14ac:dyDescent="0.25">
      <c r="A28" s="273" t="s">
        <v>159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1" t="s">
        <v>132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1" t="s">
        <v>109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45"/>
      <c r="L30" s="45"/>
      <c r="M30" s="45"/>
      <c r="N30" s="45"/>
      <c r="O30" s="45"/>
      <c r="P30" s="45"/>
      <c r="Q30" s="45"/>
      <c r="R30" s="64"/>
    </row>
    <row r="31" spans="1:18" s="121" customFormat="1" x14ac:dyDescent="0.25">
      <c r="A31" s="271"/>
      <c r="B31" s="259"/>
      <c r="C31" s="259"/>
      <c r="D31" s="259"/>
      <c r="E31" s="259"/>
      <c r="F31" s="259"/>
      <c r="G31" s="259"/>
      <c r="H31" s="259"/>
      <c r="I31" s="259"/>
      <c r="J31" s="259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2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7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7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7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2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7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8" t="s">
        <v>172</v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45"/>
      <c r="P39" s="45"/>
      <c r="Q39" s="45"/>
      <c r="R39" s="64"/>
    </row>
    <row r="40" spans="1:18" ht="15.75" thickBot="1" x14ac:dyDescent="0.3">
      <c r="A40" s="72" t="s">
        <v>171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76" priority="2">
      <formula>LEN(TRIM(A7))=0</formula>
    </cfRule>
  </conditionalFormatting>
  <conditionalFormatting sqref="E7:L26">
    <cfRule type="cellIs" dxfId="1075" priority="1" operator="equal">
      <formula>0</formula>
    </cfRule>
    <cfRule type="containsErrors" dxfId="107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C16" sqref="C16"/>
    </sheetView>
  </sheetViews>
  <sheetFormatPr defaultRowHeight="15" x14ac:dyDescent="0.25"/>
  <cols>
    <col min="1" max="1" width="11.28515625" style="82" bestFit="1" customWidth="1"/>
    <col min="2" max="2" width="10.140625" style="109" customWidth="1"/>
    <col min="3" max="3" width="6.85546875" style="109" customWidth="1"/>
    <col min="4" max="4" width="7.140625" style="109" customWidth="1"/>
    <col min="5" max="12" width="6.85546875" style="109" customWidth="1"/>
    <col min="13" max="16384" width="9.140625" style="109"/>
  </cols>
  <sheetData>
    <row r="1" spans="1:12" ht="24" thickBot="1" x14ac:dyDescent="0.4">
      <c r="A1" s="85" t="s">
        <v>111</v>
      </c>
      <c r="B1" s="85"/>
      <c r="C1" s="85"/>
      <c r="D1" s="85"/>
      <c r="E1" s="85"/>
      <c r="F1" s="85"/>
      <c r="G1" s="85"/>
      <c r="H1" s="85"/>
      <c r="I1" s="111"/>
      <c r="K1" s="85"/>
      <c r="L1" s="111"/>
    </row>
    <row r="2" spans="1:12" s="121" customFormat="1" ht="18.75" x14ac:dyDescent="0.3">
      <c r="A2" s="153" t="s">
        <v>200</v>
      </c>
      <c r="B2" s="154"/>
      <c r="C2" s="154"/>
      <c r="D2" s="154"/>
      <c r="E2" s="154"/>
      <c r="F2" s="154"/>
      <c r="G2" s="154"/>
      <c r="H2" s="154"/>
      <c r="I2" s="154"/>
      <c r="J2" s="61"/>
      <c r="K2" s="154"/>
      <c r="L2" s="155"/>
    </row>
    <row r="3" spans="1:12" s="121" customFormat="1" ht="18" customHeight="1" thickBot="1" x14ac:dyDescent="0.35">
      <c r="A3" s="156" t="s">
        <v>201</v>
      </c>
      <c r="B3" s="157"/>
      <c r="C3" s="157"/>
      <c r="D3" s="157"/>
      <c r="E3" s="157"/>
      <c r="F3" s="157"/>
      <c r="G3" s="157"/>
      <c r="H3" s="157"/>
      <c r="I3" s="157"/>
      <c r="J3" s="66"/>
      <c r="K3" s="157"/>
      <c r="L3" s="158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5" t="s">
        <v>34</v>
      </c>
      <c r="B5" s="3" t="s">
        <v>0</v>
      </c>
      <c r="C5" s="364" t="s">
        <v>13</v>
      </c>
      <c r="D5" s="365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0" t="s">
        <v>56</v>
      </c>
    </row>
    <row r="6" spans="1:12" ht="30.75" customHeight="1" x14ac:dyDescent="0.25">
      <c r="A6" s="216"/>
      <c r="B6" s="8" t="s">
        <v>33</v>
      </c>
      <c r="C6" s="51" t="s">
        <v>14</v>
      </c>
      <c r="D6" s="52" t="s">
        <v>10</v>
      </c>
      <c r="E6" s="300" t="s">
        <v>37</v>
      </c>
      <c r="F6" s="303"/>
      <c r="G6" s="303"/>
      <c r="H6" s="303"/>
      <c r="I6" s="303"/>
      <c r="J6" s="303"/>
      <c r="K6" s="302" t="s">
        <v>92</v>
      </c>
      <c r="L6" s="94"/>
    </row>
    <row r="7" spans="1:12" ht="16.5" customHeight="1" x14ac:dyDescent="0.25">
      <c r="A7" s="125"/>
      <c r="B7" s="27"/>
      <c r="C7" s="236"/>
      <c r="D7" s="236"/>
      <c r="E7" s="145">
        <f t="shared" ref="E7:E26" si="0">SUM(F7,G7,H7)</f>
        <v>0</v>
      </c>
      <c r="F7" s="236"/>
      <c r="G7" s="237"/>
      <c r="H7" s="236"/>
      <c r="I7" s="237"/>
      <c r="J7" s="236"/>
      <c r="K7" s="237"/>
      <c r="L7" s="236"/>
    </row>
    <row r="8" spans="1:12" ht="16.5" customHeight="1" x14ac:dyDescent="0.25">
      <c r="A8" s="125"/>
      <c r="B8" s="27"/>
      <c r="C8" s="236"/>
      <c r="D8" s="236"/>
      <c r="E8" s="145">
        <f t="shared" si="0"/>
        <v>0</v>
      </c>
      <c r="F8" s="236"/>
      <c r="G8" s="237"/>
      <c r="H8" s="236"/>
      <c r="I8" s="237"/>
      <c r="J8" s="236"/>
      <c r="K8" s="237"/>
      <c r="L8" s="236"/>
    </row>
    <row r="9" spans="1:12" s="121" customFormat="1" ht="16.5" customHeight="1" x14ac:dyDescent="0.25">
      <c r="A9" s="125"/>
      <c r="B9" s="27"/>
      <c r="C9" s="236"/>
      <c r="D9" s="236"/>
      <c r="E9" s="145">
        <f t="shared" si="0"/>
        <v>0</v>
      </c>
      <c r="F9" s="236"/>
      <c r="G9" s="237"/>
      <c r="H9" s="236"/>
      <c r="I9" s="237"/>
      <c r="J9" s="236"/>
      <c r="K9" s="237"/>
      <c r="L9" s="236"/>
    </row>
    <row r="10" spans="1:12" s="121" customFormat="1" ht="16.5" customHeight="1" x14ac:dyDescent="0.25">
      <c r="A10" s="125"/>
      <c r="B10" s="27"/>
      <c r="C10" s="236"/>
      <c r="D10" s="236"/>
      <c r="E10" s="145">
        <f t="shared" si="0"/>
        <v>0</v>
      </c>
      <c r="F10" s="236"/>
      <c r="G10" s="237"/>
      <c r="H10" s="236"/>
      <c r="I10" s="237"/>
      <c r="J10" s="236"/>
      <c r="K10" s="237"/>
      <c r="L10" s="236"/>
    </row>
    <row r="11" spans="1:12" s="121" customFormat="1" ht="16.5" customHeight="1" x14ac:dyDescent="0.25">
      <c r="A11" s="125"/>
      <c r="B11" s="27"/>
      <c r="C11" s="236"/>
      <c r="D11" s="236"/>
      <c r="E11" s="145">
        <f t="shared" si="0"/>
        <v>0</v>
      </c>
      <c r="F11" s="236"/>
      <c r="G11" s="237"/>
      <c r="H11" s="236"/>
      <c r="I11" s="237"/>
      <c r="J11" s="236"/>
      <c r="K11" s="237"/>
      <c r="L11" s="236"/>
    </row>
    <row r="12" spans="1:12" s="121" customFormat="1" ht="16.5" customHeight="1" x14ac:dyDescent="0.25">
      <c r="A12" s="125"/>
      <c r="B12" s="27"/>
      <c r="C12" s="236"/>
      <c r="D12" s="236"/>
      <c r="E12" s="145">
        <f t="shared" si="0"/>
        <v>0</v>
      </c>
      <c r="F12" s="236"/>
      <c r="G12" s="237"/>
      <c r="H12" s="236"/>
      <c r="I12" s="237"/>
      <c r="J12" s="236"/>
      <c r="K12" s="237"/>
      <c r="L12" s="236"/>
    </row>
    <row r="13" spans="1:12" s="121" customFormat="1" ht="16.5" customHeight="1" x14ac:dyDescent="0.25">
      <c r="A13" s="125"/>
      <c r="B13" s="27"/>
      <c r="C13" s="236"/>
      <c r="D13" s="236"/>
      <c r="E13" s="145">
        <f t="shared" si="0"/>
        <v>0</v>
      </c>
      <c r="F13" s="236"/>
      <c r="G13" s="237"/>
      <c r="H13" s="236"/>
      <c r="I13" s="237"/>
      <c r="J13" s="236"/>
      <c r="K13" s="237"/>
      <c r="L13" s="236"/>
    </row>
    <row r="14" spans="1:12" s="121" customFormat="1" ht="16.5" customHeight="1" x14ac:dyDescent="0.25">
      <c r="A14" s="125"/>
      <c r="B14" s="27"/>
      <c r="C14" s="236"/>
      <c r="D14" s="236"/>
      <c r="E14" s="145">
        <f t="shared" si="0"/>
        <v>0</v>
      </c>
      <c r="F14" s="236"/>
      <c r="G14" s="237"/>
      <c r="H14" s="236"/>
      <c r="I14" s="237"/>
      <c r="J14" s="236"/>
      <c r="K14" s="237"/>
      <c r="L14" s="236"/>
    </row>
    <row r="15" spans="1:12" s="121" customFormat="1" ht="16.5" customHeight="1" x14ac:dyDescent="0.25">
      <c r="A15" s="125"/>
      <c r="B15" s="27"/>
      <c r="C15" s="236"/>
      <c r="D15" s="236"/>
      <c r="E15" s="145">
        <f t="shared" si="0"/>
        <v>0</v>
      </c>
      <c r="F15" s="236"/>
      <c r="G15" s="237"/>
      <c r="H15" s="236"/>
      <c r="I15" s="237"/>
      <c r="J15" s="236"/>
      <c r="K15" s="237"/>
      <c r="L15" s="236"/>
    </row>
    <row r="16" spans="1:12" s="121" customFormat="1" ht="16.5" customHeight="1" x14ac:dyDescent="0.25">
      <c r="A16" s="125"/>
      <c r="B16" s="27"/>
      <c r="C16" s="236"/>
      <c r="D16" s="236"/>
      <c r="E16" s="145">
        <f t="shared" si="0"/>
        <v>0</v>
      </c>
      <c r="F16" s="236"/>
      <c r="G16" s="237"/>
      <c r="H16" s="236"/>
      <c r="I16" s="237"/>
      <c r="J16" s="236"/>
      <c r="K16" s="237"/>
      <c r="L16" s="236"/>
    </row>
    <row r="17" spans="1:15" s="121" customFormat="1" ht="16.5" customHeight="1" x14ac:dyDescent="0.25">
      <c r="A17" s="125"/>
      <c r="B17" s="27"/>
      <c r="C17" s="236"/>
      <c r="D17" s="236"/>
      <c r="E17" s="145">
        <f t="shared" si="0"/>
        <v>0</v>
      </c>
      <c r="F17" s="236"/>
      <c r="G17" s="237"/>
      <c r="H17" s="236"/>
      <c r="I17" s="237"/>
      <c r="J17" s="236"/>
      <c r="K17" s="237"/>
      <c r="L17" s="236"/>
    </row>
    <row r="18" spans="1:15" s="121" customFormat="1" ht="16.5" customHeight="1" x14ac:dyDescent="0.25">
      <c r="A18" s="125"/>
      <c r="B18" s="27"/>
      <c r="C18" s="236"/>
      <c r="D18" s="236"/>
      <c r="E18" s="145">
        <f t="shared" si="0"/>
        <v>0</v>
      </c>
      <c r="F18" s="236"/>
      <c r="G18" s="237"/>
      <c r="H18" s="236"/>
      <c r="I18" s="237"/>
      <c r="J18" s="236"/>
      <c r="K18" s="237"/>
      <c r="L18" s="236"/>
    </row>
    <row r="19" spans="1:15" s="121" customFormat="1" ht="16.5" customHeight="1" x14ac:dyDescent="0.25">
      <c r="A19" s="125"/>
      <c r="B19" s="27"/>
      <c r="C19" s="236"/>
      <c r="D19" s="236"/>
      <c r="E19" s="145">
        <f t="shared" si="0"/>
        <v>0</v>
      </c>
      <c r="F19" s="236"/>
      <c r="G19" s="237"/>
      <c r="H19" s="236"/>
      <c r="I19" s="237"/>
      <c r="J19" s="236"/>
      <c r="K19" s="237"/>
      <c r="L19" s="236"/>
    </row>
    <row r="20" spans="1:15" s="121" customFormat="1" ht="16.5" customHeight="1" x14ac:dyDescent="0.25">
      <c r="A20" s="125"/>
      <c r="B20" s="27"/>
      <c r="C20" s="236"/>
      <c r="D20" s="236"/>
      <c r="E20" s="145">
        <f t="shared" si="0"/>
        <v>0</v>
      </c>
      <c r="F20" s="236"/>
      <c r="G20" s="237"/>
      <c r="H20" s="236"/>
      <c r="I20" s="237"/>
      <c r="J20" s="236"/>
      <c r="K20" s="237"/>
      <c r="L20" s="236"/>
    </row>
    <row r="21" spans="1:15" s="121" customFormat="1" ht="16.5" customHeight="1" x14ac:dyDescent="0.25">
      <c r="A21" s="125"/>
      <c r="B21" s="27"/>
      <c r="C21" s="236"/>
      <c r="D21" s="236"/>
      <c r="E21" s="145">
        <f t="shared" si="0"/>
        <v>0</v>
      </c>
      <c r="F21" s="236"/>
      <c r="G21" s="237"/>
      <c r="H21" s="236"/>
      <c r="I21" s="237"/>
      <c r="J21" s="236"/>
      <c r="K21" s="237"/>
      <c r="L21" s="236"/>
    </row>
    <row r="22" spans="1:15" s="121" customFormat="1" ht="16.5" customHeight="1" x14ac:dyDescent="0.25">
      <c r="A22" s="125"/>
      <c r="B22" s="27"/>
      <c r="C22" s="236"/>
      <c r="D22" s="236"/>
      <c r="E22" s="145">
        <f t="shared" si="0"/>
        <v>0</v>
      </c>
      <c r="F22" s="236"/>
      <c r="G22" s="237"/>
      <c r="H22" s="236"/>
      <c r="I22" s="237"/>
      <c r="J22" s="236"/>
      <c r="K22" s="237"/>
      <c r="L22" s="236"/>
    </row>
    <row r="23" spans="1:15" s="121" customFormat="1" ht="16.5" customHeight="1" x14ac:dyDescent="0.25">
      <c r="A23" s="125"/>
      <c r="B23" s="27"/>
      <c r="C23" s="236"/>
      <c r="D23" s="236"/>
      <c r="E23" s="145">
        <f t="shared" si="0"/>
        <v>0</v>
      </c>
      <c r="F23" s="236"/>
      <c r="G23" s="237"/>
      <c r="H23" s="236"/>
      <c r="I23" s="237"/>
      <c r="J23" s="236"/>
      <c r="K23" s="237"/>
      <c r="L23" s="236"/>
    </row>
    <row r="24" spans="1:15" s="121" customFormat="1" ht="16.5" customHeight="1" x14ac:dyDescent="0.25">
      <c r="A24" s="125"/>
      <c r="B24" s="27"/>
      <c r="C24" s="236"/>
      <c r="D24" s="236"/>
      <c r="E24" s="262">
        <f t="shared" si="0"/>
        <v>0</v>
      </c>
      <c r="F24" s="236"/>
      <c r="G24" s="237"/>
      <c r="H24" s="236"/>
      <c r="I24" s="237"/>
      <c r="J24" s="236"/>
      <c r="K24" s="237"/>
      <c r="L24" s="236"/>
    </row>
    <row r="25" spans="1:15" s="121" customFormat="1" ht="16.5" customHeight="1" x14ac:dyDescent="0.25">
      <c r="A25" s="125"/>
      <c r="B25" s="27"/>
      <c r="C25" s="236"/>
      <c r="D25" s="261"/>
      <c r="E25" s="145">
        <f t="shared" si="0"/>
        <v>0</v>
      </c>
      <c r="F25" s="311"/>
      <c r="G25" s="237"/>
      <c r="H25" s="236"/>
      <c r="I25" s="237"/>
      <c r="J25" s="236"/>
      <c r="K25" s="237"/>
      <c r="L25" s="236"/>
    </row>
    <row r="26" spans="1:15" s="121" customFormat="1" ht="16.5" customHeight="1" x14ac:dyDescent="0.25">
      <c r="A26" s="125"/>
      <c r="B26" s="27"/>
      <c r="C26" s="236"/>
      <c r="D26" s="236"/>
      <c r="E26" s="263">
        <f t="shared" si="0"/>
        <v>0</v>
      </c>
      <c r="F26" s="236"/>
      <c r="G26" s="237"/>
      <c r="H26" s="236"/>
      <c r="I26" s="237"/>
      <c r="J26" s="236"/>
      <c r="K26" s="237"/>
      <c r="L26" s="236"/>
    </row>
    <row r="27" spans="1:15" s="121" customFormat="1" ht="15.75" customHeight="1" thickBot="1" x14ac:dyDescent="0.3">
      <c r="A27" s="217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1" customFormat="1" ht="15.75" customHeight="1" x14ac:dyDescent="0.25">
      <c r="A28" s="269" t="s">
        <v>159</v>
      </c>
      <c r="B28" s="252"/>
      <c r="C28" s="253"/>
      <c r="D28" s="253"/>
      <c r="E28" s="254"/>
      <c r="F28" s="253"/>
      <c r="G28" s="253"/>
      <c r="H28" s="253"/>
      <c r="I28" s="253"/>
      <c r="J28" s="105"/>
      <c r="K28" s="105"/>
      <c r="L28" s="105"/>
      <c r="M28" s="61"/>
      <c r="N28" s="61"/>
      <c r="O28" s="62"/>
    </row>
    <row r="29" spans="1:15" s="121" customFormat="1" ht="15.75" customHeight="1" x14ac:dyDescent="0.25">
      <c r="A29" s="264" t="s">
        <v>110</v>
      </c>
      <c r="B29" s="255"/>
      <c r="C29" s="256"/>
      <c r="D29" s="256"/>
      <c r="E29" s="257"/>
      <c r="F29" s="256"/>
      <c r="G29" s="256"/>
      <c r="H29" s="256"/>
      <c r="I29" s="256"/>
      <c r="J29" s="107"/>
      <c r="K29" s="107"/>
      <c r="L29" s="107"/>
      <c r="M29" s="45"/>
      <c r="N29" s="45"/>
      <c r="O29" s="64"/>
    </row>
    <row r="30" spans="1:15" s="121" customFormat="1" ht="15.75" customHeight="1" x14ac:dyDescent="0.25">
      <c r="A30" s="264" t="s">
        <v>120</v>
      </c>
      <c r="B30" s="255"/>
      <c r="C30" s="256"/>
      <c r="D30" s="256"/>
      <c r="E30" s="257"/>
      <c r="F30" s="256"/>
      <c r="G30" s="256"/>
      <c r="H30" s="256"/>
      <c r="I30" s="256"/>
      <c r="J30" s="107"/>
      <c r="K30" s="107"/>
      <c r="L30" s="107"/>
      <c r="M30" s="45"/>
      <c r="N30" s="45"/>
      <c r="O30" s="64"/>
    </row>
    <row r="31" spans="1:15" s="121" customFormat="1" ht="15.75" customHeight="1" x14ac:dyDescent="0.25">
      <c r="A31" s="264" t="s">
        <v>107</v>
      </c>
      <c r="B31" s="255"/>
      <c r="C31" s="256"/>
      <c r="D31" s="256"/>
      <c r="E31" s="257"/>
      <c r="F31" s="256"/>
      <c r="G31" s="256"/>
      <c r="H31" s="256"/>
      <c r="I31" s="256"/>
      <c r="J31" s="107"/>
      <c r="K31" s="107"/>
      <c r="L31" s="107"/>
      <c r="M31" s="45"/>
      <c r="N31" s="45"/>
      <c r="O31" s="64"/>
    </row>
    <row r="32" spans="1:15" s="121" customFormat="1" ht="15.75" customHeight="1" x14ac:dyDescent="0.25">
      <c r="A32" s="264"/>
      <c r="B32" s="255"/>
      <c r="C32" s="256"/>
      <c r="D32" s="256"/>
      <c r="E32" s="257"/>
      <c r="F32" s="256"/>
      <c r="G32" s="256"/>
      <c r="H32" s="256"/>
      <c r="I32" s="256"/>
      <c r="J32" s="107"/>
      <c r="K32" s="107"/>
      <c r="L32" s="107"/>
      <c r="M32" s="45"/>
      <c r="N32" s="45"/>
      <c r="O32" s="64"/>
    </row>
    <row r="33" spans="1:15" s="121" customFormat="1" ht="15.75" customHeight="1" x14ac:dyDescent="0.25">
      <c r="A33" s="268" t="s">
        <v>160</v>
      </c>
      <c r="B33" s="178"/>
      <c r="C33" s="179"/>
      <c r="D33" s="179"/>
      <c r="E33" s="169"/>
      <c r="F33" s="179"/>
      <c r="G33" s="179"/>
      <c r="H33" s="256"/>
      <c r="I33" s="256"/>
      <c r="J33" s="107"/>
      <c r="K33" s="107"/>
      <c r="L33" s="107"/>
      <c r="M33" s="45"/>
      <c r="N33" s="45"/>
      <c r="O33" s="64"/>
    </row>
    <row r="34" spans="1:15" s="121" customFormat="1" ht="15.75" customHeight="1" x14ac:dyDescent="0.25">
      <c r="A34" s="218" t="s">
        <v>105</v>
      </c>
      <c r="B34" s="178"/>
      <c r="C34" s="179"/>
      <c r="D34" s="179"/>
      <c r="E34" s="169"/>
      <c r="F34" s="179"/>
      <c r="G34" s="179"/>
      <c r="H34" s="256"/>
      <c r="I34" s="256"/>
      <c r="J34" s="107"/>
      <c r="K34" s="107"/>
      <c r="L34" s="107"/>
      <c r="M34" s="45"/>
      <c r="N34" s="45"/>
      <c r="O34" s="64"/>
    </row>
    <row r="35" spans="1:15" s="121" customFormat="1" ht="15.75" customHeight="1" x14ac:dyDescent="0.25">
      <c r="A35" s="218" t="s">
        <v>106</v>
      </c>
      <c r="B35" s="178"/>
      <c r="C35" s="179"/>
      <c r="D35" s="179"/>
      <c r="E35" s="169"/>
      <c r="F35" s="179"/>
      <c r="G35" s="179"/>
      <c r="H35" s="256"/>
      <c r="I35" s="256"/>
      <c r="J35" s="107"/>
      <c r="K35" s="107"/>
      <c r="L35" s="107"/>
      <c r="M35" s="45"/>
      <c r="N35" s="45"/>
      <c r="O35" s="64"/>
    </row>
    <row r="36" spans="1:15" s="121" customFormat="1" ht="15.75" customHeight="1" x14ac:dyDescent="0.25">
      <c r="A36" s="243" t="s">
        <v>161</v>
      </c>
      <c r="B36" s="181"/>
      <c r="C36" s="181"/>
      <c r="D36" s="181"/>
      <c r="E36" s="181"/>
      <c r="F36" s="181"/>
      <c r="G36" s="179"/>
      <c r="H36" s="256"/>
      <c r="I36" s="256"/>
      <c r="J36" s="107"/>
      <c r="K36" s="107"/>
      <c r="L36" s="107"/>
      <c r="M36" s="45"/>
      <c r="N36" s="45"/>
      <c r="O36" s="64"/>
    </row>
    <row r="37" spans="1:15" s="121" customFormat="1" ht="15.75" customHeight="1" x14ac:dyDescent="0.25">
      <c r="A37" s="243"/>
      <c r="B37" s="181"/>
      <c r="C37" s="181"/>
      <c r="D37" s="181"/>
      <c r="E37" s="181"/>
      <c r="F37" s="181"/>
      <c r="G37" s="179"/>
      <c r="H37" s="256"/>
      <c r="I37" s="256"/>
      <c r="J37" s="107"/>
      <c r="K37" s="107"/>
      <c r="L37" s="107"/>
      <c r="M37" s="45"/>
      <c r="N37" s="45"/>
      <c r="O37" s="64"/>
    </row>
    <row r="38" spans="1:15" s="121" customFormat="1" x14ac:dyDescent="0.25">
      <c r="A38" s="276" t="s">
        <v>183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5"/>
      <c r="L38" s="45"/>
      <c r="M38" s="45"/>
      <c r="N38" s="45"/>
      <c r="O38" s="64"/>
    </row>
    <row r="39" spans="1:15" s="121" customFormat="1" x14ac:dyDescent="0.25">
      <c r="A39" s="271" t="s">
        <v>181</v>
      </c>
      <c r="B39" s="259"/>
      <c r="C39" s="259"/>
      <c r="D39" s="259"/>
      <c r="E39" s="259"/>
      <c r="F39" s="259"/>
      <c r="G39" s="259"/>
      <c r="H39" s="259"/>
      <c r="I39" s="259"/>
      <c r="J39" s="259"/>
      <c r="K39" s="45"/>
      <c r="L39" s="45"/>
      <c r="M39" s="45"/>
      <c r="N39" s="45"/>
      <c r="O39" s="64"/>
    </row>
    <row r="40" spans="1:15" s="121" customFormat="1" x14ac:dyDescent="0.25">
      <c r="A40" s="271" t="s">
        <v>198</v>
      </c>
      <c r="B40" s="259"/>
      <c r="C40" s="259"/>
      <c r="D40" s="259"/>
      <c r="E40" s="259"/>
      <c r="F40" s="259"/>
      <c r="G40" s="259"/>
      <c r="H40" s="259"/>
      <c r="I40" s="259"/>
      <c r="J40" s="259"/>
      <c r="K40" s="45"/>
      <c r="L40" s="45"/>
      <c r="M40" s="45"/>
      <c r="N40" s="45"/>
      <c r="O40" s="64"/>
    </row>
    <row r="41" spans="1:15" s="121" customFormat="1" x14ac:dyDescent="0.25">
      <c r="A41" s="271" t="s">
        <v>182</v>
      </c>
      <c r="B41" s="259"/>
      <c r="C41" s="259"/>
      <c r="D41" s="259"/>
      <c r="E41" s="259"/>
      <c r="F41" s="259"/>
      <c r="G41" s="259"/>
      <c r="H41" s="259"/>
      <c r="I41" s="259"/>
      <c r="J41" s="259"/>
      <c r="K41" s="45"/>
      <c r="L41" s="45"/>
      <c r="M41" s="45"/>
      <c r="N41" s="45"/>
      <c r="O41" s="64"/>
    </row>
    <row r="42" spans="1:15" s="121" customFormat="1" x14ac:dyDescent="0.25">
      <c r="A42" s="271" t="s">
        <v>199</v>
      </c>
      <c r="B42" s="259"/>
      <c r="C42" s="259"/>
      <c r="D42" s="259"/>
      <c r="E42" s="259"/>
      <c r="F42" s="259"/>
      <c r="G42" s="259"/>
      <c r="H42" s="259"/>
      <c r="I42" s="259"/>
      <c r="J42" s="259"/>
      <c r="K42" s="45"/>
      <c r="L42" s="45"/>
      <c r="M42" s="45"/>
      <c r="N42" s="45"/>
      <c r="O42" s="64"/>
    </row>
    <row r="43" spans="1:15" s="121" customFormat="1" x14ac:dyDescent="0.25">
      <c r="A43" s="271" t="s">
        <v>184</v>
      </c>
      <c r="B43" s="259"/>
      <c r="C43" s="259"/>
      <c r="D43" s="259"/>
      <c r="E43" s="259"/>
      <c r="F43" s="259"/>
      <c r="G43" s="259"/>
      <c r="H43" s="259"/>
      <c r="I43" s="259"/>
      <c r="J43" s="259"/>
      <c r="K43" s="45"/>
      <c r="L43" s="45"/>
      <c r="M43" s="45"/>
      <c r="N43" s="45"/>
      <c r="O43" s="64"/>
    </row>
    <row r="44" spans="1:15" s="121" customFormat="1" x14ac:dyDescent="0.25">
      <c r="A44" s="168" t="s">
        <v>195</v>
      </c>
      <c r="B44" s="259"/>
      <c r="C44" s="259"/>
      <c r="D44" s="259"/>
      <c r="E44" s="259"/>
      <c r="F44" s="259"/>
      <c r="G44" s="259"/>
      <c r="H44" s="259"/>
      <c r="I44" s="259"/>
      <c r="J44" s="259"/>
      <c r="K44" s="45"/>
      <c r="L44" s="45"/>
      <c r="M44" s="45"/>
      <c r="N44" s="45"/>
      <c r="O44" s="64"/>
    </row>
    <row r="45" spans="1:15" s="121" customFormat="1" ht="15.75" customHeight="1" x14ac:dyDescent="0.25">
      <c r="A45" s="264"/>
      <c r="B45" s="255"/>
      <c r="C45" s="256"/>
      <c r="D45" s="256"/>
      <c r="E45" s="257"/>
      <c r="F45" s="256"/>
      <c r="G45" s="256"/>
      <c r="H45" s="256"/>
      <c r="I45" s="256"/>
      <c r="J45" s="107"/>
      <c r="K45" s="107"/>
      <c r="L45" s="107"/>
      <c r="M45" s="45"/>
      <c r="N45" s="45"/>
      <c r="O45" s="64"/>
    </row>
    <row r="46" spans="1:15" s="121" customFormat="1" ht="15.75" customHeight="1" x14ac:dyDescent="0.25">
      <c r="A46" s="258" t="s">
        <v>100</v>
      </c>
      <c r="B46" s="246"/>
      <c r="C46" s="247"/>
      <c r="D46" s="247"/>
      <c r="E46" s="248"/>
      <c r="F46" s="247"/>
      <c r="G46" s="247"/>
      <c r="H46" s="247"/>
      <c r="I46" s="247"/>
      <c r="J46" s="247"/>
      <c r="K46" s="247"/>
      <c r="L46" s="247"/>
      <c r="M46" s="248"/>
      <c r="N46" s="45"/>
      <c r="O46" s="64"/>
    </row>
    <row r="47" spans="1:15" s="121" customFormat="1" ht="15.75" customHeight="1" x14ac:dyDescent="0.25">
      <c r="A47" s="245" t="s">
        <v>155</v>
      </c>
      <c r="B47" s="246"/>
      <c r="C47" s="247"/>
      <c r="D47" s="247"/>
      <c r="E47" s="248"/>
      <c r="F47" s="247"/>
      <c r="G47" s="247"/>
      <c r="H47" s="247"/>
      <c r="I47" s="247"/>
      <c r="J47" s="247"/>
      <c r="K47" s="247"/>
      <c r="L47" s="247"/>
      <c r="M47" s="248"/>
      <c r="N47" s="45"/>
      <c r="O47" s="64"/>
    </row>
    <row r="48" spans="1:15" s="121" customFormat="1" ht="15.75" customHeight="1" x14ac:dyDescent="0.25">
      <c r="A48" s="245" t="s">
        <v>167</v>
      </c>
      <c r="B48" s="246"/>
      <c r="C48" s="247"/>
      <c r="D48" s="247"/>
      <c r="E48" s="248"/>
      <c r="F48" s="247"/>
      <c r="G48" s="247"/>
      <c r="H48" s="267"/>
      <c r="I48" s="247"/>
      <c r="J48" s="247"/>
      <c r="K48" s="247"/>
      <c r="L48" s="247"/>
      <c r="M48" s="248"/>
      <c r="N48" s="45"/>
      <c r="O48" s="64"/>
    </row>
    <row r="49" spans="1:15" s="121" customFormat="1" ht="15.75" customHeight="1" x14ac:dyDescent="0.25">
      <c r="A49" s="245" t="s">
        <v>156</v>
      </c>
      <c r="B49" s="246"/>
      <c r="C49" s="247"/>
      <c r="D49" s="247"/>
      <c r="E49" s="248"/>
      <c r="F49" s="247"/>
      <c r="G49" s="247"/>
      <c r="H49" s="247"/>
      <c r="I49" s="247"/>
      <c r="J49" s="247"/>
      <c r="K49" s="247"/>
      <c r="L49" s="247"/>
      <c r="M49" s="248"/>
      <c r="N49" s="45"/>
      <c r="O49" s="64"/>
    </row>
    <row r="50" spans="1:15" s="121" customFormat="1" ht="15.75" customHeight="1" x14ac:dyDescent="0.25">
      <c r="A50" s="245" t="s">
        <v>157</v>
      </c>
      <c r="B50" s="246"/>
      <c r="C50" s="247"/>
      <c r="D50" s="247"/>
      <c r="E50" s="248"/>
      <c r="F50" s="247"/>
      <c r="G50" s="247"/>
      <c r="H50" s="247"/>
      <c r="I50" s="247"/>
      <c r="J50" s="247"/>
      <c r="K50" s="247"/>
      <c r="L50" s="247"/>
      <c r="M50" s="248"/>
      <c r="N50" s="45"/>
      <c r="O50" s="64"/>
    </row>
    <row r="51" spans="1:15" s="121" customFormat="1" ht="15.75" customHeight="1" x14ac:dyDescent="0.25">
      <c r="A51" s="219"/>
      <c r="B51" s="106"/>
      <c r="C51" s="107"/>
      <c r="D51" s="107"/>
      <c r="E51" s="78"/>
      <c r="F51" s="107"/>
      <c r="G51" s="107"/>
      <c r="H51" s="107"/>
      <c r="I51" s="107"/>
      <c r="J51" s="107"/>
      <c r="K51" s="107"/>
      <c r="L51" s="107"/>
      <c r="M51" s="45"/>
      <c r="N51" s="45"/>
      <c r="O51" s="64"/>
    </row>
    <row r="52" spans="1:15" s="121" customFormat="1" ht="15.75" customHeight="1" x14ac:dyDescent="0.25">
      <c r="A52" s="258" t="s">
        <v>158</v>
      </c>
      <c r="B52" s="106"/>
      <c r="C52" s="107"/>
      <c r="D52" s="107"/>
      <c r="E52" s="78"/>
      <c r="F52" s="107"/>
      <c r="G52" s="107"/>
      <c r="H52" s="107"/>
      <c r="I52" s="107"/>
      <c r="J52" s="107"/>
      <c r="K52" s="107"/>
      <c r="L52" s="107"/>
      <c r="M52" s="45"/>
      <c r="N52" s="45"/>
      <c r="O52" s="64"/>
    </row>
    <row r="53" spans="1:15" s="57" customFormat="1" x14ac:dyDescent="0.25">
      <c r="A53" s="220" t="s">
        <v>166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259"/>
      <c r="N53" s="169"/>
      <c r="O53" s="71"/>
    </row>
    <row r="54" spans="1:15" s="20" customFormat="1" x14ac:dyDescent="0.25">
      <c r="A54" s="220" t="s">
        <v>162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259"/>
      <c r="N54" s="169"/>
      <c r="O54" s="71"/>
    </row>
    <row r="55" spans="1:15" s="20" customFormat="1" x14ac:dyDescent="0.25">
      <c r="A55" s="220" t="s">
        <v>163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259"/>
      <c r="N55" s="169"/>
      <c r="O55" s="71"/>
    </row>
    <row r="56" spans="1:15" s="57" customFormat="1" x14ac:dyDescent="0.25">
      <c r="A56" s="266" t="s">
        <v>38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169"/>
      <c r="O56" s="71"/>
    </row>
    <row r="57" spans="1:15" s="57" customFormat="1" x14ac:dyDescent="0.25">
      <c r="A57" s="221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8" t="s">
        <v>147</v>
      </c>
      <c r="B58" s="242"/>
      <c r="C58" s="242"/>
      <c r="D58" s="242"/>
      <c r="E58" s="242"/>
      <c r="F58" s="242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1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1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2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73" priority="140">
      <formula>NOT(ISBLANK($B7))</formula>
    </cfRule>
  </conditionalFormatting>
  <conditionalFormatting sqref="C8 C10:C27">
    <cfRule type="expression" dxfId="1072" priority="138">
      <formula>ISTEXT($C8)</formula>
    </cfRule>
    <cfRule type="expression" dxfId="1071" priority="139">
      <formula>NOT(ISBLANK($C8))</formula>
    </cfRule>
  </conditionalFormatting>
  <conditionalFormatting sqref="D8 D10:D27">
    <cfRule type="expression" dxfId="1070" priority="136">
      <formula>ISTEXT($D8)</formula>
    </cfRule>
    <cfRule type="expression" dxfId="1069" priority="137">
      <formula>NOT(ISBLANK($D8))</formula>
    </cfRule>
  </conditionalFormatting>
  <conditionalFormatting sqref="F10:F27">
    <cfRule type="expression" dxfId="1068" priority="132">
      <formula>ISTEXT($F10)</formula>
    </cfRule>
    <cfRule type="expression" dxfId="1067" priority="133">
      <formula>NOT(ISBLANK($F10))</formula>
    </cfRule>
  </conditionalFormatting>
  <conditionalFormatting sqref="G10:G27">
    <cfRule type="expression" dxfId="1066" priority="130">
      <formula>ISTEXT($G10)</formula>
    </cfRule>
    <cfRule type="expression" dxfId="1065" priority="131">
      <formula>NOT(ISBLANK($G10))</formula>
    </cfRule>
  </conditionalFormatting>
  <conditionalFormatting sqref="H8 H10:H27">
    <cfRule type="expression" dxfId="1064" priority="128">
      <formula>ISTEXT($H8)</formula>
    </cfRule>
    <cfRule type="expression" dxfId="1063" priority="129">
      <formula>NOT(ISBLANK($H8))</formula>
    </cfRule>
  </conditionalFormatting>
  <conditionalFormatting sqref="I10:I27">
    <cfRule type="expression" dxfId="1062" priority="126">
      <formula>ISTEXT($I10)</formula>
    </cfRule>
    <cfRule type="expression" dxfId="1061" priority="127">
      <formula>NOT(ISBLANK($I10))</formula>
    </cfRule>
  </conditionalFormatting>
  <conditionalFormatting sqref="J10:J27">
    <cfRule type="expression" dxfId="1060" priority="122">
      <formula>ISTEXT($J10)</formula>
    </cfRule>
    <cfRule type="expression" dxfId="1059" priority="123">
      <formula>NOT(ISBLANK($J10))</formula>
    </cfRule>
  </conditionalFormatting>
  <conditionalFormatting sqref="L27">
    <cfRule type="expression" dxfId="1058" priority="120">
      <formula>ISTEXT(#REF!)</formula>
    </cfRule>
    <cfRule type="expression" dxfId="1057" priority="121">
      <formula>NOT(ISBLANK(#REF!))</formula>
    </cfRule>
  </conditionalFormatting>
  <conditionalFormatting sqref="K27">
    <cfRule type="expression" dxfId="1056" priority="107">
      <formula>NOT(ISBLANK($B27))</formula>
    </cfRule>
  </conditionalFormatting>
  <conditionalFormatting sqref="K27">
    <cfRule type="expression" dxfId="1055" priority="141">
      <formula>ISTEXT(#REF!)</formula>
    </cfRule>
    <cfRule type="expression" dxfId="1054" priority="142">
      <formula>NOT(ISBLANK(#REF!))</formula>
    </cfRule>
  </conditionalFormatting>
  <conditionalFormatting sqref="C9:D9">
    <cfRule type="expression" dxfId="1053" priority="106">
      <formula>NOT(ISBLANK($B9))</formula>
    </cfRule>
  </conditionalFormatting>
  <conditionalFormatting sqref="C9">
    <cfRule type="expression" dxfId="1052" priority="104">
      <formula>ISTEXT($C9)</formula>
    </cfRule>
    <cfRule type="expression" dxfId="1051" priority="105">
      <formula>NOT(ISBLANK($C9))</formula>
    </cfRule>
  </conditionalFormatting>
  <conditionalFormatting sqref="D9">
    <cfRule type="expression" dxfId="1050" priority="102">
      <formula>ISTEXT($D9)</formula>
    </cfRule>
    <cfRule type="expression" dxfId="1049" priority="103">
      <formula>NOT(ISBLANK($D9))</formula>
    </cfRule>
  </conditionalFormatting>
  <conditionalFormatting sqref="F8:F9">
    <cfRule type="expression" dxfId="1048" priority="98">
      <formula>ISTEXT($F8)</formula>
    </cfRule>
    <cfRule type="expression" dxfId="1047" priority="99">
      <formula>NOT(ISBLANK($F8))</formula>
    </cfRule>
  </conditionalFormatting>
  <conditionalFormatting sqref="G8:G9">
    <cfRule type="expression" dxfId="1046" priority="96">
      <formula>ISTEXT($G8)</formula>
    </cfRule>
    <cfRule type="expression" dxfId="1045" priority="97">
      <formula>NOT(ISBLANK($G8))</formula>
    </cfRule>
  </conditionalFormatting>
  <conditionalFormatting sqref="H8:H9">
    <cfRule type="expression" dxfId="1044" priority="94">
      <formula>ISTEXT($H8)</formula>
    </cfRule>
    <cfRule type="expression" dxfId="1043" priority="95">
      <formula>NOT(ISBLANK($H8))</formula>
    </cfRule>
  </conditionalFormatting>
  <conditionalFormatting sqref="I8:I9">
    <cfRule type="expression" dxfId="1042" priority="92">
      <formula>ISTEXT($I8)</formula>
    </cfRule>
    <cfRule type="expression" dxfId="1041" priority="93">
      <formula>NOT(ISBLANK($I8))</formula>
    </cfRule>
  </conditionalFormatting>
  <conditionalFormatting sqref="J8:J9">
    <cfRule type="expression" dxfId="1040" priority="88">
      <formula>ISTEXT($J8)</formula>
    </cfRule>
    <cfRule type="expression" dxfId="1039" priority="89">
      <formula>NOT(ISBLANK($J8))</formula>
    </cfRule>
  </conditionalFormatting>
  <conditionalFormatting sqref="H7 C7:D7">
    <cfRule type="expression" dxfId="1038" priority="43">
      <formula>NOT(ISBLANK($B7))</formula>
    </cfRule>
  </conditionalFormatting>
  <conditionalFormatting sqref="K7:L26">
    <cfRule type="expression" dxfId="1037" priority="81">
      <formula>ISTEXT(K7)</formula>
    </cfRule>
    <cfRule type="expression" dxfId="1036" priority="82">
      <formula>NOT(ISBLANK(K7))</formula>
    </cfRule>
  </conditionalFormatting>
  <conditionalFormatting sqref="C7">
    <cfRule type="expression" dxfId="1035" priority="41">
      <formula>ISTEXT($C7)</formula>
    </cfRule>
    <cfRule type="expression" dxfId="1034" priority="42">
      <formula>NOT(ISBLANK($C7))</formula>
    </cfRule>
  </conditionalFormatting>
  <conditionalFormatting sqref="D7">
    <cfRule type="expression" dxfId="1033" priority="39">
      <formula>ISTEXT($D7)</formula>
    </cfRule>
    <cfRule type="expression" dxfId="1032" priority="40">
      <formula>NOT(ISBLANK($D7))</formula>
    </cfRule>
  </conditionalFormatting>
  <conditionalFormatting sqref="H7">
    <cfRule type="expression" dxfId="1031" priority="35">
      <formula>ISTEXT($H7)</formula>
    </cfRule>
    <cfRule type="expression" dxfId="1030" priority="36">
      <formula>NOT(ISBLANK($H7))</formula>
    </cfRule>
  </conditionalFormatting>
  <conditionalFormatting sqref="F7">
    <cfRule type="expression" dxfId="1029" priority="28">
      <formula>ISTEXT($F7)</formula>
    </cfRule>
    <cfRule type="expression" dxfId="1028" priority="29">
      <formula>NOT(ISBLANK($F7))</formula>
    </cfRule>
  </conditionalFormatting>
  <conditionalFormatting sqref="G7">
    <cfRule type="expression" dxfId="1027" priority="26">
      <formula>ISTEXT($G7)</formula>
    </cfRule>
    <cfRule type="expression" dxfId="1026" priority="27">
      <formula>NOT(ISBLANK($G7))</formula>
    </cfRule>
  </conditionalFormatting>
  <conditionalFormatting sqref="H7">
    <cfRule type="expression" dxfId="1025" priority="24">
      <formula>ISTEXT($H7)</formula>
    </cfRule>
    <cfRule type="expression" dxfId="1024" priority="25">
      <formula>NOT(ISBLANK($H7))</formula>
    </cfRule>
  </conditionalFormatting>
  <conditionalFormatting sqref="I7">
    <cfRule type="expression" dxfId="1023" priority="22">
      <formula>ISTEXT($I7)</formula>
    </cfRule>
    <cfRule type="expression" dxfId="1022" priority="23">
      <formula>NOT(ISBLANK($I7))</formula>
    </cfRule>
  </conditionalFormatting>
  <conditionalFormatting sqref="J7">
    <cfRule type="expression" dxfId="1021" priority="18">
      <formula>ISTEXT($J7)</formula>
    </cfRule>
    <cfRule type="expression" dxfId="1020" priority="19">
      <formula>NOT(ISBLANK($J7))</formula>
    </cfRule>
  </conditionalFormatting>
  <conditionalFormatting sqref="H7">
    <cfRule type="expression" dxfId="1019" priority="2">
      <formula>ISTEXT($G7)</formula>
    </cfRule>
    <cfRule type="expression" dxfId="1018" priority="3">
      <formula>NOT(ISBLANK($G7))</formula>
    </cfRule>
  </conditionalFormatting>
  <conditionalFormatting sqref="E7:E26">
    <cfRule type="expression" dxfId="1017" priority="904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 me</vt:lpstr>
      <vt:lpstr>Requirement Summary</vt:lpstr>
      <vt:lpstr> Inf Conc (WCWD)</vt:lpstr>
      <vt:lpstr>Inf Load (WCWD)</vt:lpstr>
      <vt:lpstr> Inf Conc (COR)</vt:lpstr>
      <vt:lpstr>Inf Load (COR)</vt:lpstr>
      <vt:lpstr> Inf Conc (Flow Wt. Avg.)</vt:lpstr>
      <vt:lpstr>Inf Load (Flow Wt. Avg.)</vt:lpstr>
      <vt:lpstr>Extra conc.</vt:lpstr>
      <vt:lpstr>Extra load</vt:lpstr>
      <vt:lpstr>WCA EFF Conc</vt:lpstr>
      <vt:lpstr>Eff Loads</vt:lpstr>
      <vt:lpstr> Inf QAQC MLs (WCWD)</vt:lpstr>
      <vt:lpstr> Inf QAQC MLs  (COR)</vt:lpstr>
      <vt:lpstr> Inf QAQC MLs  (3)</vt:lpstr>
      <vt:lpstr> Inf QAQC MLs  (4)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McMahon, Jean</cp:lastModifiedBy>
  <cp:lastPrinted>2013-07-30T14:15:54Z</cp:lastPrinted>
  <dcterms:created xsi:type="dcterms:W3CDTF">2012-05-04T22:10:30Z</dcterms:created>
  <dcterms:modified xsi:type="dcterms:W3CDTF">2013-07-30T19:37:26Z</dcterms:modified>
</cp:coreProperties>
</file>