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activeTab="5"/>
  </bookViews>
  <sheets>
    <sheet name="Read me" sheetId="7" r:id="rId1"/>
    <sheet name="Requirement Summary" sheetId="8" r:id="rId2"/>
    <sheet name="USD Inf Conc" sheetId="27" r:id="rId3"/>
    <sheet name="USD Inf Load" sheetId="28" r:id="rId4"/>
    <sheet name=" Hayward Inf Conc" sheetId="25" r:id="rId5"/>
    <sheet name="Hayward Inf Load" sheetId="26" r:id="rId6"/>
    <sheet name="Oro-Loma Inf Conc" sheetId="19" r:id="rId7"/>
    <sheet name="Oro-Loma Inf Load" sheetId="20" r:id="rId8"/>
    <sheet name="San Leandro Inf Conc " sheetId="23" r:id="rId9"/>
    <sheet name="San Leandro Inf Load" sheetId="24" r:id="rId10"/>
    <sheet name="Eff Conc." sheetId="11" r:id="rId11"/>
    <sheet name="Eff Loads" sheetId="4" r:id="rId12"/>
    <sheet name="USD Inf QAQC MLs" sheetId="16" r:id="rId13"/>
    <sheet name="Hayward Inf QAQC MLs" sheetId="29" r:id="rId14"/>
    <sheet name=" Oro-Loma Inf QAQC MLs" sheetId="30" r:id="rId15"/>
    <sheet name=" San Leandro Inf QAQC MLs" sheetId="31" r:id="rId16"/>
    <sheet name="Eff QAQC MLs" sheetId="5" r:id="rId17"/>
  </sheets>
  <calcPr calcId="145621"/>
</workbook>
</file>

<file path=xl/calcChain.xml><?xml version="1.0" encoding="utf-8"?>
<calcChain xmlns="http://schemas.openxmlformats.org/spreadsheetml/2006/main">
  <c r="E8" i="23" l="1"/>
  <c r="E7" i="23"/>
  <c r="E8" i="19"/>
  <c r="E7" i="19"/>
  <c r="E8" i="25"/>
  <c r="E7" i="25"/>
  <c r="E8" i="27"/>
  <c r="E7" i="27"/>
  <c r="F17" i="11" l="1"/>
  <c r="G17" i="11"/>
  <c r="F18" i="11"/>
  <c r="G18" i="11"/>
  <c r="F20" i="11"/>
  <c r="G20" i="11"/>
  <c r="F21" i="11"/>
  <c r="G21" i="11"/>
  <c r="F22" i="11"/>
  <c r="G22" i="11"/>
  <c r="F23" i="11"/>
  <c r="G23" i="11"/>
  <c r="F24" i="11"/>
  <c r="G24" i="11"/>
  <c r="F25" i="11"/>
  <c r="G25" i="11"/>
  <c r="E9" i="4" l="1"/>
  <c r="Q17" i="4"/>
  <c r="Q16" i="4"/>
  <c r="Q15" i="4"/>
  <c r="Q14" i="4"/>
  <c r="Q13" i="4"/>
  <c r="Q12" i="4"/>
  <c r="Q11" i="4"/>
  <c r="Q10" i="4"/>
  <c r="Q9" i="4"/>
  <c r="Q8" i="4"/>
  <c r="Q7" i="4"/>
  <c r="B60" i="5" l="1"/>
  <c r="A60" i="5"/>
  <c r="B59" i="5"/>
  <c r="A59" i="5"/>
  <c r="B58" i="5"/>
  <c r="A58" i="5"/>
  <c r="B57" i="5"/>
  <c r="A57" i="5"/>
  <c r="B56" i="5"/>
  <c r="A56" i="5"/>
  <c r="B55" i="5"/>
  <c r="A55" i="5"/>
  <c r="B54" i="5"/>
  <c r="A54" i="5"/>
  <c r="B53" i="5"/>
  <c r="A53" i="5"/>
  <c r="B52" i="5"/>
  <c r="A52" i="5"/>
  <c r="B51" i="5"/>
  <c r="A51" i="5"/>
  <c r="B50" i="5"/>
  <c r="A50" i="5"/>
  <c r="B49" i="5"/>
  <c r="A49" i="5"/>
  <c r="B48" i="5"/>
  <c r="A48" i="5"/>
  <c r="B47" i="5"/>
  <c r="A47" i="5"/>
  <c r="B46" i="5"/>
  <c r="A46" i="5"/>
  <c r="B45" i="5"/>
  <c r="A45" i="5"/>
  <c r="B44" i="5"/>
  <c r="A44" i="5"/>
  <c r="B43" i="5"/>
  <c r="A43" i="5"/>
  <c r="B42" i="5"/>
  <c r="A42" i="5"/>
  <c r="B41" i="5"/>
  <c r="A41" i="5"/>
  <c r="B40" i="5"/>
  <c r="A40" i="5"/>
  <c r="B39" i="5"/>
  <c r="A39" i="5"/>
  <c r="B38" i="5"/>
  <c r="A38" i="5"/>
  <c r="B37" i="5"/>
  <c r="A37" i="5"/>
  <c r="B36" i="5"/>
  <c r="A36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A3" i="5"/>
  <c r="A2" i="5"/>
  <c r="B26" i="31"/>
  <c r="A26" i="31"/>
  <c r="B25" i="31"/>
  <c r="A25" i="31"/>
  <c r="B24" i="31"/>
  <c r="A24" i="31"/>
  <c r="B23" i="31"/>
  <c r="A23" i="31"/>
  <c r="B22" i="31"/>
  <c r="A22" i="31"/>
  <c r="B21" i="31"/>
  <c r="A21" i="31"/>
  <c r="B20" i="31"/>
  <c r="A20" i="31"/>
  <c r="B19" i="31"/>
  <c r="A19" i="31"/>
  <c r="B18" i="31"/>
  <c r="A18" i="31"/>
  <c r="B17" i="31"/>
  <c r="A17" i="31"/>
  <c r="B16" i="31"/>
  <c r="A16" i="31"/>
  <c r="B15" i="31"/>
  <c r="A15" i="31"/>
  <c r="B14" i="31"/>
  <c r="A14" i="31"/>
  <c r="B13" i="31"/>
  <c r="A13" i="31"/>
  <c r="B12" i="31"/>
  <c r="A12" i="31"/>
  <c r="B11" i="31"/>
  <c r="A11" i="31"/>
  <c r="B10" i="31"/>
  <c r="A10" i="31"/>
  <c r="B9" i="31"/>
  <c r="A9" i="31"/>
  <c r="B8" i="31"/>
  <c r="A8" i="31"/>
  <c r="B7" i="31"/>
  <c r="A7" i="31"/>
  <c r="A3" i="31"/>
  <c r="A2" i="31"/>
  <c r="B26" i="30"/>
  <c r="A26" i="30"/>
  <c r="B25" i="30"/>
  <c r="A25" i="30"/>
  <c r="B24" i="30"/>
  <c r="A24" i="30"/>
  <c r="B23" i="30"/>
  <c r="A23" i="30"/>
  <c r="B22" i="30"/>
  <c r="A22" i="30"/>
  <c r="B21" i="30"/>
  <c r="A21" i="30"/>
  <c r="B20" i="30"/>
  <c r="A20" i="30"/>
  <c r="B19" i="30"/>
  <c r="A19" i="30"/>
  <c r="B18" i="30"/>
  <c r="A18" i="30"/>
  <c r="B17" i="30"/>
  <c r="A17" i="30"/>
  <c r="B16" i="30"/>
  <c r="A16" i="30"/>
  <c r="B15" i="30"/>
  <c r="A15" i="30"/>
  <c r="B14" i="30"/>
  <c r="A14" i="30"/>
  <c r="B13" i="30"/>
  <c r="A13" i="30"/>
  <c r="B12" i="30"/>
  <c r="A12" i="30"/>
  <c r="B11" i="30"/>
  <c r="A11" i="30"/>
  <c r="B10" i="30"/>
  <c r="A10" i="30"/>
  <c r="B9" i="30"/>
  <c r="A9" i="30"/>
  <c r="B8" i="30"/>
  <c r="A8" i="30"/>
  <c r="B7" i="30"/>
  <c r="A7" i="30"/>
  <c r="A3" i="30"/>
  <c r="A2" i="30"/>
  <c r="B26" i="29"/>
  <c r="A26" i="29"/>
  <c r="B25" i="29"/>
  <c r="A25" i="29"/>
  <c r="B24" i="29"/>
  <c r="A24" i="29"/>
  <c r="B23" i="29"/>
  <c r="A23" i="29"/>
  <c r="B22" i="29"/>
  <c r="A22" i="29"/>
  <c r="B21" i="29"/>
  <c r="A21" i="29"/>
  <c r="B20" i="29"/>
  <c r="A20" i="29"/>
  <c r="B19" i="29"/>
  <c r="A19" i="29"/>
  <c r="B18" i="29"/>
  <c r="A18" i="29"/>
  <c r="B17" i="29"/>
  <c r="A17" i="29"/>
  <c r="B16" i="29"/>
  <c r="A16" i="29"/>
  <c r="B15" i="29"/>
  <c r="A15" i="29"/>
  <c r="B14" i="29"/>
  <c r="A14" i="29"/>
  <c r="B13" i="29"/>
  <c r="A13" i="29"/>
  <c r="B12" i="29"/>
  <c r="A12" i="29"/>
  <c r="B11" i="29"/>
  <c r="A11" i="29"/>
  <c r="B10" i="29"/>
  <c r="A10" i="29"/>
  <c r="B9" i="29"/>
  <c r="A9" i="29"/>
  <c r="B8" i="29"/>
  <c r="A8" i="29"/>
  <c r="B7" i="29"/>
  <c r="A7" i="29"/>
  <c r="A3" i="29"/>
  <c r="A2" i="29"/>
  <c r="B26" i="16"/>
  <c r="A26" i="16"/>
  <c r="B25" i="16"/>
  <c r="A25" i="16"/>
  <c r="B24" i="16"/>
  <c r="A24" i="16"/>
  <c r="B23" i="16"/>
  <c r="A23" i="16"/>
  <c r="B22" i="16"/>
  <c r="A22" i="16"/>
  <c r="B21" i="16"/>
  <c r="A21" i="16"/>
  <c r="B20" i="16"/>
  <c r="A20" i="16"/>
  <c r="B19" i="16"/>
  <c r="A19" i="16"/>
  <c r="B18" i="16"/>
  <c r="A18" i="16"/>
  <c r="B17" i="16"/>
  <c r="A17" i="16"/>
  <c r="B16" i="16"/>
  <c r="A16" i="16"/>
  <c r="B15" i="16"/>
  <c r="A15" i="16"/>
  <c r="B14" i="16"/>
  <c r="A14" i="16"/>
  <c r="B13" i="16"/>
  <c r="A13" i="16"/>
  <c r="B12" i="16"/>
  <c r="A12" i="16"/>
  <c r="B11" i="16"/>
  <c r="A11" i="16"/>
  <c r="B10" i="16"/>
  <c r="A10" i="16"/>
  <c r="B9" i="16"/>
  <c r="A9" i="16"/>
  <c r="B8" i="16"/>
  <c r="A8" i="16"/>
  <c r="B7" i="16"/>
  <c r="A7" i="16"/>
  <c r="A3" i="16"/>
  <c r="A2" i="16"/>
  <c r="Q60" i="4"/>
  <c r="P60" i="4"/>
  <c r="O60" i="4"/>
  <c r="N60" i="4"/>
  <c r="M60" i="4"/>
  <c r="L60" i="4"/>
  <c r="K60" i="4"/>
  <c r="J60" i="4"/>
  <c r="I60" i="4"/>
  <c r="H60" i="4"/>
  <c r="G60" i="4"/>
  <c r="F60" i="4"/>
  <c r="E60" i="4"/>
  <c r="D60" i="4"/>
  <c r="C60" i="4"/>
  <c r="B60" i="4"/>
  <c r="A60" i="4"/>
  <c r="Q59" i="4"/>
  <c r="P59" i="4"/>
  <c r="O59" i="4"/>
  <c r="N59" i="4"/>
  <c r="M59" i="4"/>
  <c r="L59" i="4"/>
  <c r="K59" i="4"/>
  <c r="J59" i="4"/>
  <c r="I59" i="4"/>
  <c r="H59" i="4"/>
  <c r="G59" i="4"/>
  <c r="F59" i="4"/>
  <c r="E59" i="4"/>
  <c r="D59" i="4"/>
  <c r="C59" i="4"/>
  <c r="B59" i="4"/>
  <c r="A59" i="4"/>
  <c r="Q58" i="4"/>
  <c r="P58" i="4"/>
  <c r="O58" i="4"/>
  <c r="N58" i="4"/>
  <c r="M58" i="4"/>
  <c r="L58" i="4"/>
  <c r="K58" i="4"/>
  <c r="J58" i="4"/>
  <c r="I58" i="4"/>
  <c r="H58" i="4"/>
  <c r="G58" i="4"/>
  <c r="F58" i="4"/>
  <c r="E58" i="4"/>
  <c r="D58" i="4"/>
  <c r="C58" i="4"/>
  <c r="B58" i="4"/>
  <c r="A58" i="4"/>
  <c r="Q57" i="4"/>
  <c r="P57" i="4"/>
  <c r="O57" i="4"/>
  <c r="N57" i="4"/>
  <c r="M57" i="4"/>
  <c r="L57" i="4"/>
  <c r="K57" i="4"/>
  <c r="J57" i="4"/>
  <c r="I57" i="4"/>
  <c r="H57" i="4"/>
  <c r="G57" i="4"/>
  <c r="F57" i="4"/>
  <c r="E57" i="4"/>
  <c r="D57" i="4"/>
  <c r="C57" i="4"/>
  <c r="B57" i="4"/>
  <c r="A57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  <c r="A56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55" i="4"/>
  <c r="Q54" i="4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C54" i="4"/>
  <c r="B54" i="4"/>
  <c r="A54" i="4"/>
  <c r="Q53" i="4"/>
  <c r="P53" i="4"/>
  <c r="O53" i="4"/>
  <c r="N53" i="4"/>
  <c r="M53" i="4"/>
  <c r="L53" i="4"/>
  <c r="K53" i="4"/>
  <c r="J53" i="4"/>
  <c r="I53" i="4"/>
  <c r="H53" i="4"/>
  <c r="G53" i="4"/>
  <c r="F53" i="4"/>
  <c r="E53" i="4"/>
  <c r="D53" i="4"/>
  <c r="C53" i="4"/>
  <c r="B53" i="4"/>
  <c r="A53" i="4"/>
  <c r="Q52" i="4"/>
  <c r="P52" i="4"/>
  <c r="O52" i="4"/>
  <c r="N52" i="4"/>
  <c r="M52" i="4"/>
  <c r="L52" i="4"/>
  <c r="K52" i="4"/>
  <c r="J52" i="4"/>
  <c r="I52" i="4"/>
  <c r="H52" i="4"/>
  <c r="G52" i="4"/>
  <c r="F52" i="4"/>
  <c r="E52" i="4"/>
  <c r="D52" i="4"/>
  <c r="C52" i="4"/>
  <c r="B52" i="4"/>
  <c r="A52" i="4"/>
  <c r="Q51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A51" i="4"/>
  <c r="Q50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A50" i="4"/>
  <c r="Q49" i="4"/>
  <c r="P49" i="4"/>
  <c r="O49" i="4"/>
  <c r="N49" i="4"/>
  <c r="M49" i="4"/>
  <c r="L49" i="4"/>
  <c r="K49" i="4"/>
  <c r="J49" i="4"/>
  <c r="I49" i="4"/>
  <c r="H49" i="4"/>
  <c r="G49" i="4"/>
  <c r="F49" i="4"/>
  <c r="E49" i="4"/>
  <c r="D49" i="4"/>
  <c r="C49" i="4"/>
  <c r="B49" i="4"/>
  <c r="A49" i="4"/>
  <c r="Q48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B48" i="4"/>
  <c r="A48" i="4"/>
  <c r="Q47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B47" i="4"/>
  <c r="A47" i="4"/>
  <c r="Q46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A46" i="4"/>
  <c r="Q45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B45" i="4"/>
  <c r="A45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A44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D43" i="4"/>
  <c r="C43" i="4"/>
  <c r="B43" i="4"/>
  <c r="A43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A42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B41" i="4"/>
  <c r="A41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A40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A39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A38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A37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A36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A35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A34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A33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A32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A31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A30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A29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A28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A27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A26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A25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A24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A23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A22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A21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A20" i="4"/>
  <c r="Q19" i="4"/>
  <c r="P19" i="4"/>
  <c r="O19" i="4"/>
  <c r="N19" i="4"/>
  <c r="M19" i="4"/>
  <c r="L19" i="4"/>
  <c r="K19" i="4"/>
  <c r="J19" i="4"/>
  <c r="I19" i="4"/>
  <c r="H19" i="4"/>
  <c r="E19" i="4"/>
  <c r="D19" i="4"/>
  <c r="C19" i="4"/>
  <c r="B19" i="4"/>
  <c r="A19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A18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A17" i="4"/>
  <c r="P16" i="4"/>
  <c r="O16" i="4"/>
  <c r="N16" i="4"/>
  <c r="M16" i="4"/>
  <c r="L16" i="4"/>
  <c r="K16" i="4"/>
  <c r="J16" i="4"/>
  <c r="I16" i="4"/>
  <c r="H16" i="4"/>
  <c r="E16" i="4"/>
  <c r="D16" i="4"/>
  <c r="C16" i="4"/>
  <c r="B16" i="4"/>
  <c r="A16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A15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A14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A13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A12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A11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A10" i="4"/>
  <c r="P9" i="4"/>
  <c r="O9" i="4"/>
  <c r="N9" i="4"/>
  <c r="M9" i="4"/>
  <c r="L9" i="4"/>
  <c r="K9" i="4"/>
  <c r="J9" i="4"/>
  <c r="I9" i="4"/>
  <c r="H9" i="4"/>
  <c r="G9" i="4"/>
  <c r="F9" i="4"/>
  <c r="D9" i="4"/>
  <c r="C9" i="4"/>
  <c r="B9" i="4"/>
  <c r="A9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A8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A7" i="4"/>
  <c r="A3" i="4"/>
  <c r="A2" i="4"/>
  <c r="G60" i="11"/>
  <c r="F60" i="11"/>
  <c r="G59" i="11"/>
  <c r="F59" i="11"/>
  <c r="G58" i="11"/>
  <c r="F58" i="11"/>
  <c r="G57" i="11"/>
  <c r="F57" i="11"/>
  <c r="G56" i="11"/>
  <c r="F56" i="11"/>
  <c r="G55" i="11"/>
  <c r="F55" i="11"/>
  <c r="G54" i="11"/>
  <c r="F54" i="11"/>
  <c r="G53" i="11"/>
  <c r="F53" i="11"/>
  <c r="G52" i="11"/>
  <c r="F52" i="11"/>
  <c r="G51" i="11"/>
  <c r="F51" i="11"/>
  <c r="G50" i="11"/>
  <c r="F50" i="11"/>
  <c r="G49" i="11"/>
  <c r="F49" i="11"/>
  <c r="G48" i="11"/>
  <c r="F48" i="11"/>
  <c r="G47" i="11"/>
  <c r="F47" i="11"/>
  <c r="G46" i="11"/>
  <c r="F46" i="11"/>
  <c r="G45" i="11"/>
  <c r="F45" i="11"/>
  <c r="G44" i="11"/>
  <c r="F44" i="11"/>
  <c r="G43" i="11"/>
  <c r="F43" i="11"/>
  <c r="G42" i="11"/>
  <c r="F42" i="11"/>
  <c r="G41" i="11"/>
  <c r="F41" i="11"/>
  <c r="G40" i="11"/>
  <c r="F40" i="11"/>
  <c r="G39" i="11"/>
  <c r="F39" i="11"/>
  <c r="G38" i="11"/>
  <c r="F38" i="11"/>
  <c r="G37" i="11"/>
  <c r="F37" i="11"/>
  <c r="G36" i="11"/>
  <c r="F36" i="11"/>
  <c r="G35" i="11"/>
  <c r="F35" i="11"/>
  <c r="G34" i="11"/>
  <c r="F34" i="11"/>
  <c r="G33" i="11"/>
  <c r="F33" i="11"/>
  <c r="G32" i="11"/>
  <c r="F32" i="11"/>
  <c r="G31" i="11"/>
  <c r="F31" i="11"/>
  <c r="G30" i="11"/>
  <c r="F30" i="11"/>
  <c r="G29" i="11"/>
  <c r="F29" i="11"/>
  <c r="G28" i="11"/>
  <c r="F28" i="11"/>
  <c r="G27" i="11"/>
  <c r="F27" i="11"/>
  <c r="G26" i="11"/>
  <c r="F26" i="11"/>
  <c r="G19" i="11"/>
  <c r="G19" i="4" s="1"/>
  <c r="F19" i="11"/>
  <c r="F19" i="4" s="1"/>
  <c r="G16" i="11"/>
  <c r="G16" i="4" s="1"/>
  <c r="F16" i="11"/>
  <c r="F16" i="4" s="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L26" i="24"/>
  <c r="K26" i="24"/>
  <c r="J26" i="24"/>
  <c r="I26" i="24"/>
  <c r="H26" i="24"/>
  <c r="G26" i="24"/>
  <c r="F26" i="24"/>
  <c r="E26" i="24"/>
  <c r="D26" i="24"/>
  <c r="C26" i="24"/>
  <c r="B26" i="24"/>
  <c r="A26" i="24"/>
  <c r="L25" i="24"/>
  <c r="K25" i="24"/>
  <c r="J25" i="24"/>
  <c r="I25" i="24"/>
  <c r="H25" i="24"/>
  <c r="G25" i="24"/>
  <c r="F25" i="24"/>
  <c r="E25" i="24"/>
  <c r="D25" i="24"/>
  <c r="C25" i="24"/>
  <c r="B25" i="24"/>
  <c r="A25" i="24"/>
  <c r="L24" i="24"/>
  <c r="K24" i="24"/>
  <c r="J24" i="24"/>
  <c r="I24" i="24"/>
  <c r="H24" i="24"/>
  <c r="G24" i="24"/>
  <c r="F24" i="24"/>
  <c r="E24" i="24"/>
  <c r="D24" i="24"/>
  <c r="C24" i="24"/>
  <c r="B24" i="24"/>
  <c r="A24" i="24"/>
  <c r="L23" i="24"/>
  <c r="K23" i="24"/>
  <c r="J23" i="24"/>
  <c r="I23" i="24"/>
  <c r="H23" i="24"/>
  <c r="G23" i="24"/>
  <c r="F23" i="24"/>
  <c r="E23" i="24"/>
  <c r="D23" i="24"/>
  <c r="C23" i="24"/>
  <c r="B23" i="24"/>
  <c r="A23" i="24"/>
  <c r="L22" i="24"/>
  <c r="K22" i="24"/>
  <c r="J22" i="24"/>
  <c r="I22" i="24"/>
  <c r="H22" i="24"/>
  <c r="G22" i="24"/>
  <c r="F22" i="24"/>
  <c r="E22" i="24"/>
  <c r="D22" i="24"/>
  <c r="C22" i="24"/>
  <c r="B22" i="24"/>
  <c r="A22" i="24"/>
  <c r="L21" i="24"/>
  <c r="K21" i="24"/>
  <c r="J21" i="24"/>
  <c r="I21" i="24"/>
  <c r="H21" i="24"/>
  <c r="G21" i="24"/>
  <c r="F21" i="24"/>
  <c r="E21" i="24"/>
  <c r="D21" i="24"/>
  <c r="C21" i="24"/>
  <c r="B21" i="24"/>
  <c r="A21" i="24"/>
  <c r="L20" i="24"/>
  <c r="K20" i="24"/>
  <c r="J20" i="24"/>
  <c r="I20" i="24"/>
  <c r="H20" i="24"/>
  <c r="G20" i="24"/>
  <c r="F20" i="24"/>
  <c r="E20" i="24"/>
  <c r="D20" i="24"/>
  <c r="C20" i="24"/>
  <c r="B20" i="24"/>
  <c r="A20" i="24"/>
  <c r="L19" i="24"/>
  <c r="K19" i="24"/>
  <c r="J19" i="24"/>
  <c r="I19" i="24"/>
  <c r="H19" i="24"/>
  <c r="G19" i="24"/>
  <c r="F19" i="24"/>
  <c r="E19" i="24"/>
  <c r="D19" i="24"/>
  <c r="C19" i="24"/>
  <c r="B19" i="24"/>
  <c r="A19" i="24"/>
  <c r="L18" i="24"/>
  <c r="K18" i="24"/>
  <c r="J18" i="24"/>
  <c r="I18" i="24"/>
  <c r="H18" i="24"/>
  <c r="G18" i="24"/>
  <c r="F18" i="24"/>
  <c r="E18" i="24"/>
  <c r="D18" i="24"/>
  <c r="C18" i="24"/>
  <c r="B18" i="24"/>
  <c r="A18" i="24"/>
  <c r="L17" i="24"/>
  <c r="K17" i="24"/>
  <c r="J17" i="24"/>
  <c r="I17" i="24"/>
  <c r="H17" i="24"/>
  <c r="G17" i="24"/>
  <c r="F17" i="24"/>
  <c r="E17" i="24"/>
  <c r="D17" i="24"/>
  <c r="C17" i="24"/>
  <c r="B17" i="24"/>
  <c r="A17" i="24"/>
  <c r="L16" i="24"/>
  <c r="K16" i="24"/>
  <c r="J16" i="24"/>
  <c r="I16" i="24"/>
  <c r="H16" i="24"/>
  <c r="G16" i="24"/>
  <c r="F16" i="24"/>
  <c r="E16" i="24"/>
  <c r="D16" i="24"/>
  <c r="C16" i="24"/>
  <c r="B16" i="24"/>
  <c r="A16" i="24"/>
  <c r="L15" i="24"/>
  <c r="K15" i="24"/>
  <c r="J15" i="24"/>
  <c r="I15" i="24"/>
  <c r="H15" i="24"/>
  <c r="G15" i="24"/>
  <c r="F15" i="24"/>
  <c r="E15" i="24"/>
  <c r="D15" i="24"/>
  <c r="C15" i="24"/>
  <c r="B15" i="24"/>
  <c r="A15" i="24"/>
  <c r="L14" i="24"/>
  <c r="K14" i="24"/>
  <c r="J14" i="24"/>
  <c r="I14" i="24"/>
  <c r="H14" i="24"/>
  <c r="G14" i="24"/>
  <c r="F14" i="24"/>
  <c r="E14" i="24"/>
  <c r="D14" i="24"/>
  <c r="C14" i="24"/>
  <c r="B14" i="24"/>
  <c r="A14" i="24"/>
  <c r="L13" i="24"/>
  <c r="K13" i="24"/>
  <c r="J13" i="24"/>
  <c r="I13" i="24"/>
  <c r="H13" i="24"/>
  <c r="G13" i="24"/>
  <c r="F13" i="24"/>
  <c r="E13" i="24"/>
  <c r="D13" i="24"/>
  <c r="C13" i="24"/>
  <c r="B13" i="24"/>
  <c r="A13" i="24"/>
  <c r="L12" i="24"/>
  <c r="K12" i="24"/>
  <c r="J12" i="24"/>
  <c r="I12" i="24"/>
  <c r="H12" i="24"/>
  <c r="G12" i="24"/>
  <c r="F12" i="24"/>
  <c r="E12" i="24"/>
  <c r="D12" i="24"/>
  <c r="C12" i="24"/>
  <c r="B12" i="24"/>
  <c r="A12" i="24"/>
  <c r="L11" i="24"/>
  <c r="K11" i="24"/>
  <c r="J11" i="24"/>
  <c r="I11" i="24"/>
  <c r="H11" i="24"/>
  <c r="G11" i="24"/>
  <c r="F11" i="24"/>
  <c r="E11" i="24"/>
  <c r="D11" i="24"/>
  <c r="C11" i="24"/>
  <c r="B11" i="24"/>
  <c r="A11" i="24"/>
  <c r="L10" i="24"/>
  <c r="K10" i="24"/>
  <c r="J10" i="24"/>
  <c r="I10" i="24"/>
  <c r="H10" i="24"/>
  <c r="G10" i="24"/>
  <c r="F10" i="24"/>
  <c r="E10" i="24"/>
  <c r="D10" i="24"/>
  <c r="C10" i="24"/>
  <c r="B10" i="24"/>
  <c r="A10" i="24"/>
  <c r="L9" i="24"/>
  <c r="K9" i="24"/>
  <c r="J9" i="24"/>
  <c r="I9" i="24"/>
  <c r="H9" i="24"/>
  <c r="G9" i="24"/>
  <c r="F9" i="24"/>
  <c r="E9" i="24"/>
  <c r="D9" i="24"/>
  <c r="C9" i="24"/>
  <c r="B9" i="24"/>
  <c r="A9" i="24"/>
  <c r="L8" i="24"/>
  <c r="K8" i="24"/>
  <c r="J8" i="24"/>
  <c r="I8" i="24"/>
  <c r="H8" i="24"/>
  <c r="G8" i="24"/>
  <c r="F8" i="24"/>
  <c r="E8" i="24"/>
  <c r="D8" i="24"/>
  <c r="C8" i="24"/>
  <c r="B8" i="24"/>
  <c r="A8" i="24"/>
  <c r="L7" i="24"/>
  <c r="K7" i="24"/>
  <c r="J7" i="24"/>
  <c r="I7" i="24"/>
  <c r="H7" i="24"/>
  <c r="G7" i="24"/>
  <c r="F7" i="24"/>
  <c r="E7" i="24"/>
  <c r="D7" i="24"/>
  <c r="C7" i="24"/>
  <c r="B7" i="24"/>
  <c r="A7" i="24"/>
  <c r="A3" i="24"/>
  <c r="A2" i="24"/>
  <c r="E26" i="23"/>
  <c r="E25" i="23"/>
  <c r="E24" i="23"/>
  <c r="E23" i="23"/>
  <c r="E22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L26" i="20"/>
  <c r="K26" i="20"/>
  <c r="J26" i="20"/>
  <c r="I26" i="20"/>
  <c r="H26" i="20"/>
  <c r="G26" i="20"/>
  <c r="F26" i="20"/>
  <c r="E26" i="20"/>
  <c r="D26" i="20"/>
  <c r="C26" i="20"/>
  <c r="B26" i="20"/>
  <c r="A26" i="20"/>
  <c r="L25" i="20"/>
  <c r="K25" i="20"/>
  <c r="J25" i="20"/>
  <c r="I25" i="20"/>
  <c r="H25" i="20"/>
  <c r="G25" i="20"/>
  <c r="F25" i="20"/>
  <c r="E25" i="20"/>
  <c r="D25" i="20"/>
  <c r="C25" i="20"/>
  <c r="B25" i="20"/>
  <c r="A25" i="20"/>
  <c r="L24" i="20"/>
  <c r="K24" i="20"/>
  <c r="J24" i="20"/>
  <c r="I24" i="20"/>
  <c r="H24" i="20"/>
  <c r="G24" i="20"/>
  <c r="F24" i="20"/>
  <c r="E24" i="20"/>
  <c r="D24" i="20"/>
  <c r="C24" i="20"/>
  <c r="B24" i="20"/>
  <c r="A24" i="20"/>
  <c r="L23" i="20"/>
  <c r="K23" i="20"/>
  <c r="J23" i="20"/>
  <c r="I23" i="20"/>
  <c r="H23" i="20"/>
  <c r="G23" i="20"/>
  <c r="F23" i="20"/>
  <c r="E23" i="20"/>
  <c r="D23" i="20"/>
  <c r="C23" i="20"/>
  <c r="B23" i="20"/>
  <c r="A23" i="20"/>
  <c r="L22" i="20"/>
  <c r="K22" i="20"/>
  <c r="J22" i="20"/>
  <c r="I22" i="20"/>
  <c r="H22" i="20"/>
  <c r="G22" i="20"/>
  <c r="F22" i="20"/>
  <c r="E22" i="20"/>
  <c r="D22" i="20"/>
  <c r="C22" i="20"/>
  <c r="B22" i="20"/>
  <c r="A22" i="20"/>
  <c r="L21" i="20"/>
  <c r="K21" i="20"/>
  <c r="J21" i="20"/>
  <c r="I21" i="20"/>
  <c r="H21" i="20"/>
  <c r="G21" i="20"/>
  <c r="F21" i="20"/>
  <c r="E21" i="20"/>
  <c r="D21" i="20"/>
  <c r="C21" i="20"/>
  <c r="B21" i="20"/>
  <c r="A21" i="20"/>
  <c r="L20" i="20"/>
  <c r="K20" i="20"/>
  <c r="J20" i="20"/>
  <c r="I20" i="20"/>
  <c r="H20" i="20"/>
  <c r="G20" i="20"/>
  <c r="F20" i="20"/>
  <c r="E20" i="20"/>
  <c r="D20" i="20"/>
  <c r="C20" i="20"/>
  <c r="B20" i="20"/>
  <c r="A20" i="20"/>
  <c r="L19" i="20"/>
  <c r="K19" i="20"/>
  <c r="J19" i="20"/>
  <c r="I19" i="20"/>
  <c r="H19" i="20"/>
  <c r="G19" i="20"/>
  <c r="F19" i="20"/>
  <c r="E19" i="20"/>
  <c r="D19" i="20"/>
  <c r="C19" i="20"/>
  <c r="B19" i="20"/>
  <c r="A19" i="20"/>
  <c r="L18" i="20"/>
  <c r="K18" i="20"/>
  <c r="J18" i="20"/>
  <c r="I18" i="20"/>
  <c r="H18" i="20"/>
  <c r="G18" i="20"/>
  <c r="F18" i="20"/>
  <c r="E18" i="20"/>
  <c r="D18" i="20"/>
  <c r="C18" i="20"/>
  <c r="B18" i="20"/>
  <c r="A18" i="20"/>
  <c r="L17" i="20"/>
  <c r="K17" i="20"/>
  <c r="J17" i="20"/>
  <c r="I17" i="20"/>
  <c r="H17" i="20"/>
  <c r="G17" i="20"/>
  <c r="F17" i="20"/>
  <c r="E17" i="20"/>
  <c r="D17" i="20"/>
  <c r="C17" i="20"/>
  <c r="B17" i="20"/>
  <c r="A17" i="20"/>
  <c r="L16" i="20"/>
  <c r="K16" i="20"/>
  <c r="J16" i="20"/>
  <c r="I16" i="20"/>
  <c r="H16" i="20"/>
  <c r="G16" i="20"/>
  <c r="F16" i="20"/>
  <c r="E16" i="20"/>
  <c r="D16" i="20"/>
  <c r="C16" i="20"/>
  <c r="B16" i="20"/>
  <c r="A16" i="20"/>
  <c r="L15" i="20"/>
  <c r="K15" i="20"/>
  <c r="J15" i="20"/>
  <c r="I15" i="20"/>
  <c r="H15" i="20"/>
  <c r="G15" i="20"/>
  <c r="F15" i="20"/>
  <c r="E15" i="20"/>
  <c r="D15" i="20"/>
  <c r="C15" i="20"/>
  <c r="B15" i="20"/>
  <c r="A15" i="20"/>
  <c r="L14" i="20"/>
  <c r="K14" i="20"/>
  <c r="J14" i="20"/>
  <c r="I14" i="20"/>
  <c r="H14" i="20"/>
  <c r="G14" i="20"/>
  <c r="F14" i="20"/>
  <c r="E14" i="20"/>
  <c r="D14" i="20"/>
  <c r="C14" i="20"/>
  <c r="B14" i="20"/>
  <c r="A14" i="20"/>
  <c r="L13" i="20"/>
  <c r="K13" i="20"/>
  <c r="J13" i="20"/>
  <c r="I13" i="20"/>
  <c r="H13" i="20"/>
  <c r="G13" i="20"/>
  <c r="F13" i="20"/>
  <c r="E13" i="20"/>
  <c r="D13" i="20"/>
  <c r="C13" i="20"/>
  <c r="B13" i="20"/>
  <c r="A13" i="20"/>
  <c r="L12" i="20"/>
  <c r="K12" i="20"/>
  <c r="J12" i="20"/>
  <c r="I12" i="20"/>
  <c r="H12" i="20"/>
  <c r="G12" i="20"/>
  <c r="F12" i="20"/>
  <c r="E12" i="20"/>
  <c r="D12" i="20"/>
  <c r="C12" i="20"/>
  <c r="B12" i="20"/>
  <c r="A12" i="20"/>
  <c r="L11" i="20"/>
  <c r="K11" i="20"/>
  <c r="J11" i="20"/>
  <c r="I11" i="20"/>
  <c r="H11" i="20"/>
  <c r="G11" i="20"/>
  <c r="F11" i="20"/>
  <c r="E11" i="20"/>
  <c r="D11" i="20"/>
  <c r="C11" i="20"/>
  <c r="B11" i="20"/>
  <c r="A11" i="20"/>
  <c r="L10" i="20"/>
  <c r="K10" i="20"/>
  <c r="J10" i="20"/>
  <c r="I10" i="20"/>
  <c r="H10" i="20"/>
  <c r="G10" i="20"/>
  <c r="F10" i="20"/>
  <c r="E10" i="20"/>
  <c r="D10" i="20"/>
  <c r="C10" i="20"/>
  <c r="B10" i="20"/>
  <c r="A10" i="20"/>
  <c r="L9" i="20"/>
  <c r="K9" i="20"/>
  <c r="J9" i="20"/>
  <c r="I9" i="20"/>
  <c r="H9" i="20"/>
  <c r="G9" i="20"/>
  <c r="F9" i="20"/>
  <c r="E9" i="20"/>
  <c r="D9" i="20"/>
  <c r="C9" i="20"/>
  <c r="B9" i="20"/>
  <c r="A9" i="20"/>
  <c r="L8" i="20"/>
  <c r="K8" i="20"/>
  <c r="J8" i="20"/>
  <c r="I8" i="20"/>
  <c r="H8" i="20"/>
  <c r="G8" i="20"/>
  <c r="F8" i="20"/>
  <c r="E8" i="20"/>
  <c r="D8" i="20"/>
  <c r="C8" i="20"/>
  <c r="B8" i="20"/>
  <c r="A8" i="20"/>
  <c r="L7" i="20"/>
  <c r="K7" i="20"/>
  <c r="J7" i="20"/>
  <c r="I7" i="20"/>
  <c r="H7" i="20"/>
  <c r="G7" i="20"/>
  <c r="F7" i="20"/>
  <c r="E7" i="20"/>
  <c r="D7" i="20"/>
  <c r="C7" i="20"/>
  <c r="B7" i="20"/>
  <c r="A7" i="20"/>
  <c r="A3" i="20"/>
  <c r="A2" i="20"/>
  <c r="E26" i="19"/>
  <c r="E25" i="19"/>
  <c r="E24" i="19"/>
  <c r="E23" i="19"/>
  <c r="E22" i="19"/>
  <c r="E21" i="19"/>
  <c r="E20" i="19"/>
  <c r="E19" i="19"/>
  <c r="E18" i="19"/>
  <c r="E17" i="19"/>
  <c r="E16" i="19"/>
  <c r="E15" i="19"/>
  <c r="E14" i="19"/>
  <c r="E13" i="19"/>
  <c r="E12" i="19"/>
  <c r="E11" i="19"/>
  <c r="E10" i="19"/>
  <c r="L26" i="26"/>
  <c r="K26" i="26"/>
  <c r="J26" i="26"/>
  <c r="I26" i="26"/>
  <c r="H26" i="26"/>
  <c r="G26" i="26"/>
  <c r="F26" i="26"/>
  <c r="E26" i="26"/>
  <c r="D26" i="26"/>
  <c r="C26" i="26"/>
  <c r="B26" i="26"/>
  <c r="A26" i="26"/>
  <c r="L25" i="26"/>
  <c r="K25" i="26"/>
  <c r="J25" i="26"/>
  <c r="I25" i="26"/>
  <c r="H25" i="26"/>
  <c r="G25" i="26"/>
  <c r="F25" i="26"/>
  <c r="E25" i="26"/>
  <c r="D25" i="26"/>
  <c r="C25" i="26"/>
  <c r="B25" i="26"/>
  <c r="A25" i="26"/>
  <c r="L24" i="26"/>
  <c r="K24" i="26"/>
  <c r="J24" i="26"/>
  <c r="I24" i="26"/>
  <c r="H24" i="26"/>
  <c r="G24" i="26"/>
  <c r="F24" i="26"/>
  <c r="E24" i="26"/>
  <c r="D24" i="26"/>
  <c r="C24" i="26"/>
  <c r="B24" i="26"/>
  <c r="A24" i="26"/>
  <c r="L23" i="26"/>
  <c r="K23" i="26"/>
  <c r="J23" i="26"/>
  <c r="I23" i="26"/>
  <c r="H23" i="26"/>
  <c r="G23" i="26"/>
  <c r="F23" i="26"/>
  <c r="E23" i="26"/>
  <c r="D23" i="26"/>
  <c r="C23" i="26"/>
  <c r="B23" i="26"/>
  <c r="A23" i="26"/>
  <c r="L22" i="26"/>
  <c r="K22" i="26"/>
  <c r="J22" i="26"/>
  <c r="I22" i="26"/>
  <c r="H22" i="26"/>
  <c r="G22" i="26"/>
  <c r="F22" i="26"/>
  <c r="E22" i="26"/>
  <c r="D22" i="26"/>
  <c r="C22" i="26"/>
  <c r="B22" i="26"/>
  <c r="A22" i="26"/>
  <c r="L21" i="26"/>
  <c r="K21" i="26"/>
  <c r="J21" i="26"/>
  <c r="I21" i="26"/>
  <c r="H21" i="26"/>
  <c r="G21" i="26"/>
  <c r="F21" i="26"/>
  <c r="E21" i="26"/>
  <c r="D21" i="26"/>
  <c r="C21" i="26"/>
  <c r="B21" i="26"/>
  <c r="A21" i="26"/>
  <c r="L20" i="26"/>
  <c r="K20" i="26"/>
  <c r="J20" i="26"/>
  <c r="I20" i="26"/>
  <c r="H20" i="26"/>
  <c r="G20" i="26"/>
  <c r="F20" i="26"/>
  <c r="E20" i="26"/>
  <c r="D20" i="26"/>
  <c r="C20" i="26"/>
  <c r="B20" i="26"/>
  <c r="A20" i="26"/>
  <c r="L19" i="26"/>
  <c r="K19" i="26"/>
  <c r="J19" i="26"/>
  <c r="I19" i="26"/>
  <c r="H19" i="26"/>
  <c r="G19" i="26"/>
  <c r="F19" i="26"/>
  <c r="E19" i="26"/>
  <c r="D19" i="26"/>
  <c r="C19" i="26"/>
  <c r="B19" i="26"/>
  <c r="A19" i="26"/>
  <c r="L18" i="26"/>
  <c r="K18" i="26"/>
  <c r="J18" i="26"/>
  <c r="I18" i="26"/>
  <c r="H18" i="26"/>
  <c r="G18" i="26"/>
  <c r="F18" i="26"/>
  <c r="E18" i="26"/>
  <c r="D18" i="26"/>
  <c r="C18" i="26"/>
  <c r="B18" i="26"/>
  <c r="A18" i="26"/>
  <c r="L17" i="26"/>
  <c r="K17" i="26"/>
  <c r="J17" i="26"/>
  <c r="I17" i="26"/>
  <c r="H17" i="26"/>
  <c r="G17" i="26"/>
  <c r="F17" i="26"/>
  <c r="E17" i="26"/>
  <c r="D17" i="26"/>
  <c r="C17" i="26"/>
  <c r="B17" i="26"/>
  <c r="A17" i="26"/>
  <c r="L16" i="26"/>
  <c r="K16" i="26"/>
  <c r="J16" i="26"/>
  <c r="I16" i="26"/>
  <c r="H16" i="26"/>
  <c r="G16" i="26"/>
  <c r="F16" i="26"/>
  <c r="E16" i="26"/>
  <c r="D16" i="26"/>
  <c r="C16" i="26"/>
  <c r="B16" i="26"/>
  <c r="A16" i="26"/>
  <c r="L15" i="26"/>
  <c r="K15" i="26"/>
  <c r="J15" i="26"/>
  <c r="I15" i="26"/>
  <c r="H15" i="26"/>
  <c r="G15" i="26"/>
  <c r="F15" i="26"/>
  <c r="E15" i="26"/>
  <c r="D15" i="26"/>
  <c r="C15" i="26"/>
  <c r="B15" i="26"/>
  <c r="A15" i="26"/>
  <c r="L14" i="26"/>
  <c r="K14" i="26"/>
  <c r="J14" i="26"/>
  <c r="I14" i="26"/>
  <c r="H14" i="26"/>
  <c r="G14" i="26"/>
  <c r="F14" i="26"/>
  <c r="E14" i="26"/>
  <c r="D14" i="26"/>
  <c r="C14" i="26"/>
  <c r="B14" i="26"/>
  <c r="A14" i="26"/>
  <c r="L13" i="26"/>
  <c r="K13" i="26"/>
  <c r="J13" i="26"/>
  <c r="I13" i="26"/>
  <c r="H13" i="26"/>
  <c r="G13" i="26"/>
  <c r="F13" i="26"/>
  <c r="E13" i="26"/>
  <c r="D13" i="26"/>
  <c r="C13" i="26"/>
  <c r="B13" i="26"/>
  <c r="A13" i="26"/>
  <c r="L12" i="26"/>
  <c r="K12" i="26"/>
  <c r="J12" i="26"/>
  <c r="I12" i="26"/>
  <c r="H12" i="26"/>
  <c r="G12" i="26"/>
  <c r="F12" i="26"/>
  <c r="E12" i="26"/>
  <c r="D12" i="26"/>
  <c r="C12" i="26"/>
  <c r="B12" i="26"/>
  <c r="A12" i="26"/>
  <c r="L11" i="26"/>
  <c r="K11" i="26"/>
  <c r="J11" i="26"/>
  <c r="I11" i="26"/>
  <c r="H11" i="26"/>
  <c r="G11" i="26"/>
  <c r="F11" i="26"/>
  <c r="E11" i="26"/>
  <c r="D11" i="26"/>
  <c r="C11" i="26"/>
  <c r="B11" i="26"/>
  <c r="A11" i="26"/>
  <c r="L10" i="26"/>
  <c r="K10" i="26"/>
  <c r="J10" i="26"/>
  <c r="I10" i="26"/>
  <c r="H10" i="26"/>
  <c r="G10" i="26"/>
  <c r="F10" i="26"/>
  <c r="E10" i="26"/>
  <c r="D10" i="26"/>
  <c r="C10" i="26"/>
  <c r="B10" i="26"/>
  <c r="A10" i="26"/>
  <c r="L9" i="26"/>
  <c r="K9" i="26"/>
  <c r="J9" i="26"/>
  <c r="I9" i="26"/>
  <c r="H9" i="26"/>
  <c r="G9" i="26"/>
  <c r="F9" i="26"/>
  <c r="E9" i="26"/>
  <c r="D9" i="26"/>
  <c r="C9" i="26"/>
  <c r="B9" i="26"/>
  <c r="A9" i="26"/>
  <c r="L8" i="26"/>
  <c r="K8" i="26"/>
  <c r="J8" i="26"/>
  <c r="I8" i="26"/>
  <c r="H8" i="26"/>
  <c r="G8" i="26"/>
  <c r="F8" i="26"/>
  <c r="E8" i="26"/>
  <c r="D8" i="26"/>
  <c r="C8" i="26"/>
  <c r="B8" i="26"/>
  <c r="A8" i="26"/>
  <c r="L7" i="26"/>
  <c r="K7" i="26"/>
  <c r="J7" i="26"/>
  <c r="I7" i="26"/>
  <c r="H7" i="26"/>
  <c r="G7" i="26"/>
  <c r="F7" i="26"/>
  <c r="E7" i="26"/>
  <c r="D7" i="26"/>
  <c r="C7" i="26"/>
  <c r="B7" i="26"/>
  <c r="A7" i="26"/>
  <c r="A3" i="26"/>
  <c r="A2" i="26"/>
  <c r="E26" i="25"/>
  <c r="E25" i="25"/>
  <c r="E24" i="25"/>
  <c r="E23" i="25"/>
  <c r="E22" i="25"/>
  <c r="E21" i="25"/>
  <c r="E20" i="25"/>
  <c r="E19" i="25"/>
  <c r="E18" i="25"/>
  <c r="E17" i="25"/>
  <c r="E16" i="25"/>
  <c r="E15" i="25"/>
  <c r="E14" i="25"/>
  <c r="E13" i="25"/>
  <c r="E12" i="25"/>
  <c r="E11" i="25"/>
  <c r="E10" i="25"/>
  <c r="L26" i="28"/>
  <c r="K26" i="28"/>
  <c r="J26" i="28"/>
  <c r="I26" i="28"/>
  <c r="H26" i="28"/>
  <c r="G26" i="28"/>
  <c r="F26" i="28"/>
  <c r="E26" i="28"/>
  <c r="D26" i="28"/>
  <c r="C26" i="28"/>
  <c r="B26" i="28"/>
  <c r="A26" i="28"/>
  <c r="L25" i="28"/>
  <c r="K25" i="28"/>
  <c r="J25" i="28"/>
  <c r="I25" i="28"/>
  <c r="H25" i="28"/>
  <c r="G25" i="28"/>
  <c r="F25" i="28"/>
  <c r="E25" i="28"/>
  <c r="D25" i="28"/>
  <c r="C25" i="28"/>
  <c r="B25" i="28"/>
  <c r="A25" i="28"/>
  <c r="L24" i="28"/>
  <c r="K24" i="28"/>
  <c r="J24" i="28"/>
  <c r="I24" i="28"/>
  <c r="H24" i="28"/>
  <c r="G24" i="28"/>
  <c r="F24" i="28"/>
  <c r="E24" i="28"/>
  <c r="D24" i="28"/>
  <c r="C24" i="28"/>
  <c r="B24" i="28"/>
  <c r="A24" i="28"/>
  <c r="L23" i="28"/>
  <c r="K23" i="28"/>
  <c r="J23" i="28"/>
  <c r="I23" i="28"/>
  <c r="H23" i="28"/>
  <c r="G23" i="28"/>
  <c r="F23" i="28"/>
  <c r="E23" i="28"/>
  <c r="D23" i="28"/>
  <c r="C23" i="28"/>
  <c r="B23" i="28"/>
  <c r="A23" i="28"/>
  <c r="L22" i="28"/>
  <c r="K22" i="28"/>
  <c r="J22" i="28"/>
  <c r="I22" i="28"/>
  <c r="H22" i="28"/>
  <c r="G22" i="28"/>
  <c r="F22" i="28"/>
  <c r="E22" i="28"/>
  <c r="D22" i="28"/>
  <c r="C22" i="28"/>
  <c r="B22" i="28"/>
  <c r="A22" i="28"/>
  <c r="L21" i="28"/>
  <c r="K21" i="28"/>
  <c r="J21" i="28"/>
  <c r="I21" i="28"/>
  <c r="H21" i="28"/>
  <c r="G21" i="28"/>
  <c r="F21" i="28"/>
  <c r="E21" i="28"/>
  <c r="D21" i="28"/>
  <c r="C21" i="28"/>
  <c r="B21" i="28"/>
  <c r="A21" i="28"/>
  <c r="L20" i="28"/>
  <c r="K20" i="28"/>
  <c r="J20" i="28"/>
  <c r="I20" i="28"/>
  <c r="H20" i="28"/>
  <c r="G20" i="28"/>
  <c r="F20" i="28"/>
  <c r="E20" i="28"/>
  <c r="D20" i="28"/>
  <c r="C20" i="28"/>
  <c r="B20" i="28"/>
  <c r="A20" i="28"/>
  <c r="L19" i="28"/>
  <c r="K19" i="28"/>
  <c r="J19" i="28"/>
  <c r="I19" i="28"/>
  <c r="H19" i="28"/>
  <c r="G19" i="28"/>
  <c r="F19" i="28"/>
  <c r="E19" i="28"/>
  <c r="D19" i="28"/>
  <c r="C19" i="28"/>
  <c r="B19" i="28"/>
  <c r="A19" i="28"/>
  <c r="L18" i="28"/>
  <c r="K18" i="28"/>
  <c r="J18" i="28"/>
  <c r="I18" i="28"/>
  <c r="H18" i="28"/>
  <c r="G18" i="28"/>
  <c r="F18" i="28"/>
  <c r="E18" i="28"/>
  <c r="D18" i="28"/>
  <c r="C18" i="28"/>
  <c r="B18" i="28"/>
  <c r="A18" i="28"/>
  <c r="L17" i="28"/>
  <c r="K17" i="28"/>
  <c r="J17" i="28"/>
  <c r="I17" i="28"/>
  <c r="H17" i="28"/>
  <c r="G17" i="28"/>
  <c r="F17" i="28"/>
  <c r="E17" i="28"/>
  <c r="D17" i="28"/>
  <c r="C17" i="28"/>
  <c r="B17" i="28"/>
  <c r="A17" i="28"/>
  <c r="L16" i="28"/>
  <c r="K16" i="28"/>
  <c r="J16" i="28"/>
  <c r="I16" i="28"/>
  <c r="H16" i="28"/>
  <c r="G16" i="28"/>
  <c r="F16" i="28"/>
  <c r="E16" i="28"/>
  <c r="D16" i="28"/>
  <c r="C16" i="28"/>
  <c r="B16" i="28"/>
  <c r="A16" i="28"/>
  <c r="L15" i="28"/>
  <c r="K15" i="28"/>
  <c r="J15" i="28"/>
  <c r="I15" i="28"/>
  <c r="H15" i="28"/>
  <c r="G15" i="28"/>
  <c r="F15" i="28"/>
  <c r="E15" i="28"/>
  <c r="D15" i="28"/>
  <c r="C15" i="28"/>
  <c r="B15" i="28"/>
  <c r="A15" i="28"/>
  <c r="L14" i="28"/>
  <c r="K14" i="28"/>
  <c r="J14" i="28"/>
  <c r="I14" i="28"/>
  <c r="H14" i="28"/>
  <c r="G14" i="28"/>
  <c r="F14" i="28"/>
  <c r="E14" i="28"/>
  <c r="D14" i="28"/>
  <c r="C14" i="28"/>
  <c r="B14" i="28"/>
  <c r="A14" i="28"/>
  <c r="L13" i="28"/>
  <c r="K13" i="28"/>
  <c r="J13" i="28"/>
  <c r="I13" i="28"/>
  <c r="H13" i="28"/>
  <c r="G13" i="28"/>
  <c r="F13" i="28"/>
  <c r="E13" i="28"/>
  <c r="D13" i="28"/>
  <c r="C13" i="28"/>
  <c r="B13" i="28"/>
  <c r="A13" i="28"/>
  <c r="L12" i="28"/>
  <c r="K12" i="28"/>
  <c r="J12" i="28"/>
  <c r="I12" i="28"/>
  <c r="H12" i="28"/>
  <c r="G12" i="28"/>
  <c r="F12" i="28"/>
  <c r="E12" i="28"/>
  <c r="D12" i="28"/>
  <c r="C12" i="28"/>
  <c r="B12" i="28"/>
  <c r="A12" i="28"/>
  <c r="L11" i="28"/>
  <c r="K11" i="28"/>
  <c r="J11" i="28"/>
  <c r="I11" i="28"/>
  <c r="H11" i="28"/>
  <c r="G11" i="28"/>
  <c r="F11" i="28"/>
  <c r="E11" i="28"/>
  <c r="D11" i="28"/>
  <c r="C11" i="28"/>
  <c r="B11" i="28"/>
  <c r="A11" i="28"/>
  <c r="L10" i="28"/>
  <c r="K10" i="28"/>
  <c r="J10" i="28"/>
  <c r="I10" i="28"/>
  <c r="H10" i="28"/>
  <c r="G10" i="28"/>
  <c r="F10" i="28"/>
  <c r="E10" i="28"/>
  <c r="D10" i="28"/>
  <c r="C10" i="28"/>
  <c r="B10" i="28"/>
  <c r="A10" i="28"/>
  <c r="L9" i="28"/>
  <c r="K9" i="28"/>
  <c r="J9" i="28"/>
  <c r="I9" i="28"/>
  <c r="H9" i="28"/>
  <c r="G9" i="28"/>
  <c r="F9" i="28"/>
  <c r="E9" i="28"/>
  <c r="D9" i="28"/>
  <c r="C9" i="28"/>
  <c r="B9" i="28"/>
  <c r="A9" i="28"/>
  <c r="L8" i="28"/>
  <c r="K8" i="28"/>
  <c r="J8" i="28"/>
  <c r="I8" i="28"/>
  <c r="H8" i="28"/>
  <c r="G8" i="28"/>
  <c r="F8" i="28"/>
  <c r="E8" i="28"/>
  <c r="D8" i="28"/>
  <c r="C8" i="28"/>
  <c r="B8" i="28"/>
  <c r="A8" i="28"/>
  <c r="L7" i="28"/>
  <c r="K7" i="28"/>
  <c r="J7" i="28"/>
  <c r="I7" i="28"/>
  <c r="H7" i="28"/>
  <c r="G7" i="28"/>
  <c r="F7" i="28"/>
  <c r="E7" i="28"/>
  <c r="D7" i="28"/>
  <c r="C7" i="28"/>
  <c r="B7" i="28"/>
  <c r="A7" i="28"/>
  <c r="A3" i="28"/>
  <c r="A2" i="28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A1" i="8"/>
</calcChain>
</file>

<file path=xl/comments1.xml><?xml version="1.0" encoding="utf-8"?>
<comments xmlns="http://schemas.openxmlformats.org/spreadsheetml/2006/main">
  <authors>
    <author>Tong Yin</author>
  </authors>
  <commentList>
    <comment ref="G7" authorId="0">
      <text>
        <r>
          <rPr>
            <b/>
            <sz val="9"/>
            <color indexed="81"/>
            <rFont val="Tahoma"/>
            <charset val="1"/>
          </rPr>
          <t>reported 0, replaced with MDL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Tong Yin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reported 0, replaced with MDL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reported 0, replaced with MDL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Tong Yin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reported 0, replaced with MDL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reported 0, replaced with MDL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<sst xmlns="http://schemas.openxmlformats.org/spreadsheetml/2006/main" count="724" uniqueCount="220">
  <si>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</si>
  <si>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</si>
  <si>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</si>
  <si>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</si>
  <si>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</si>
  <si>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</si>
  <si>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</si>
  <si>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</si>
  <si>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</si>
  <si>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</si>
  <si>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</si>
  <si>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</si>
  <si>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</si>
  <si>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</si>
  <si>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</si>
  <si>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</si>
  <si>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</si>
  <si>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</si>
  <si>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</si>
  <si>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</si>
  <si>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</si>
  <si>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</si>
  <si>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</si>
  <si>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</si>
  <si>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</si>
  <si>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</si>
  <si>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</si>
  <si>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</si>
  <si>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</si>
  <si>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</si>
  <si>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</si>
  <si>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</si>
  <si>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</si>
  <si>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</si>
  <si>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</si>
  <si>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</si>
  <si>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</si>
  <si>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</si>
  <si>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</si>
  <si>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</si>
  <si>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</si>
  <si>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</si>
  <si>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</si>
  <si>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</si>
  <si>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</si>
  <si>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</si>
  <si>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</si>
  <si>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</si>
  <si>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</si>
  <si>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</si>
  <si>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</si>
  <si>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</si>
  <si>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</si>
  <si>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</si>
  <si>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</si>
  <si>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</si>
  <si>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</si>
  <si>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</si>
  <si>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</si>
  <si>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</si>
  <si>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</si>
  <si>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</si>
  <si>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</si>
  <si>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</si>
  <si>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</si>
  <si>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</si>
  <si>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</si>
  <si>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</si>
  <si>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</si>
  <si>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</si>
  <si>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</si>
  <si>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</si>
  <si>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</si>
  <si>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</si>
  <si>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</si>
  <si>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</si>
  <si>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</si>
  <si>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</si>
  <si>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</si>
  <si>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</si>
  <si>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</si>
  <si>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</si>
  <si>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</si>
  <si>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</si>
  <si>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</si>
  <si>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</si>
  <si>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</si>
  <si>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</si>
  <si>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</si>
  <si>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</si>
  <si>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</si>
  <si>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</si>
  <si>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</si>
  <si>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</si>
  <si>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</si>
  <si>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</si>
  <si>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</si>
  <si>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</si>
  <si>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</si>
  <si>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</si>
  <si>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</si>
  <si>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</si>
  <si>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</si>
  <si>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</si>
  <si>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</si>
  <si>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</si>
  <si>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</si>
  <si>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</si>
  <si>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</si>
  <si>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</si>
  <si>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</si>
  <si>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Influent Concentrations (mg/l)</t>
  </si>
  <si>
    <t>Please name this spreadsheet as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</si>
  <si>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</si>
  <si>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</si>
  <si>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</si>
  <si>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</si>
  <si>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</si>
  <si>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</si>
  <si>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</si>
  <si>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</si>
  <si>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</si>
  <si>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</si>
  <si>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</si>
  <si>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</si>
  <si>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</si>
  <si>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</si>
  <si>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</si>
  <si>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</si>
  <si>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</si>
  <si>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</si>
  <si>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</si>
  <si>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</si>
  <si>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</si>
  <si>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</si>
  <si>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</si>
  <si>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</si>
  <si>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</si>
  <si>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</si>
  <si>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</si>
  <si>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</si>
  <si>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</si>
  <si>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</si>
  <si>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</si>
  <si>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</si>
  <si>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</si>
  <si>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</si>
  <si>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</si>
  <si>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</si>
  <si>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</si>
  <si>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</si>
  <si>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</si>
  <si>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</si>
  <si>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</si>
  <si>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</si>
  <si>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</si>
  <si>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</si>
  <si>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</si>
  <si>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</si>
  <si>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</si>
  <si>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</si>
  <si>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</si>
  <si>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</si>
  <si>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</si>
  <si>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</si>
  <si>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</si>
  <si>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</si>
  <si>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</si>
  <si>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</si>
  <si>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</si>
  <si>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</si>
  <si>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</si>
  <si>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</si>
  <si>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</si>
  <si>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</si>
  <si>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</si>
  <si>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</si>
  <si>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</si>
  <si>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</si>
  <si>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</si>
  <si>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</si>
  <si>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</si>
  <si>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</si>
  <si>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</si>
  <si>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</si>
  <si>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</si>
  <si>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</si>
  <si>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</si>
  <si>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</si>
  <si>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</si>
  <si>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</si>
  <si>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</si>
  <si>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</si>
  <si>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</si>
  <si>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</si>
  <si>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</si>
  <si>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</si>
  <si>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</si>
  <si>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</si>
  <si>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</si>
  <si>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</si>
  <si>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</si>
  <si>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</si>
  <si>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</si>
  <si>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</si>
  <si>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Use Max Flow if sample type is Grab</t>
  </si>
  <si>
    <t>USD</t>
  </si>
  <si>
    <t>Mike Connor, mconnor@ebda.org, 510-278-5910</t>
  </si>
  <si>
    <t>Hayward</t>
  </si>
  <si>
    <t>OLSD</t>
  </si>
  <si>
    <t>San Leandro</t>
  </si>
  <si>
    <t>EBDA</t>
  </si>
  <si>
    <t>Wet 2012/13</t>
  </si>
  <si>
    <t>Q1 2013</t>
  </si>
  <si>
    <t xml:space="preserve"> </t>
  </si>
  <si>
    <t>Q3 2012</t>
  </si>
  <si>
    <t>Q4 2012</t>
  </si>
  <si>
    <t>Y</t>
  </si>
  <si>
    <t>N</t>
  </si>
  <si>
    <t>Dry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</si>
</sst>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F800]dddd\,\ mmmm\ dd\,\ yyyy"/>
    <numFmt numFmtId="165" formatCode="mm/dd/yy;@"/>
    <numFmt numFmtId="166" formatCode="m/d/yy;@"/>
    <numFmt numFmtId="167" formatCode="0.0"/>
    <numFmt numFmtId="168" formatCode="0.0000"/>
    <numFmt numFmtId="169" formatCode="[$-409]d\-mmm\-yy;@"/>
  </numFmts>
  <fonts count="3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4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10" fillId="7" borderId="27" xfId="0" applyFont="1" applyFill="1" applyBorder="1" applyAlignment="1">
      <alignment horizontal="center"/>
    </xf>
    <xf numFmtId="164" fontId="0" fillId="7" borderId="29" xfId="0" applyNumberFormat="1" applyFill="1" applyBorder="1" applyAlignment="1">
      <alignment horizontal="center"/>
    </xf>
    <xf numFmtId="164" fontId="10" fillId="7" borderId="29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3" xfId="0" applyNumberFormat="1" applyFont="1" applyFill="1" applyBorder="1" applyAlignment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7" xfId="0" applyFill="1" applyBorder="1"/>
    <xf numFmtId="0" fontId="0" fillId="7" borderId="29" xfId="0" applyFill="1" applyBorder="1"/>
    <xf numFmtId="0" fontId="0" fillId="7" borderId="32" xfId="0" applyFill="1" applyBorder="1"/>
    <xf numFmtId="0" fontId="0" fillId="7" borderId="29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3" xfId="0" applyNumberFormat="1" applyFont="1" applyFill="1" applyBorder="1"/>
    <xf numFmtId="0" fontId="2" fillId="4" borderId="29" xfId="0" applyNumberFormat="1" applyFont="1" applyFill="1" applyBorder="1"/>
    <xf numFmtId="0" fontId="2" fillId="0" borderId="33" xfId="0" applyNumberFormat="1" applyFont="1" applyFill="1" applyBorder="1"/>
    <xf numFmtId="0" fontId="2" fillId="0" borderId="29" xfId="0" applyNumberFormat="1" applyFont="1" applyFill="1" applyBorder="1"/>
    <xf numFmtId="0" fontId="2" fillId="0" borderId="25" xfId="0" applyNumberFormat="1" applyFont="1" applyFill="1" applyBorder="1"/>
    <xf numFmtId="0" fontId="2" fillId="0" borderId="35" xfId="0" applyNumberFormat="1" applyFont="1" applyFill="1" applyBorder="1"/>
    <xf numFmtId="0" fontId="2" fillId="0" borderId="32" xfId="0" applyNumberFormat="1" applyFont="1" applyFill="1" applyBorder="1"/>
    <xf numFmtId="0" fontId="2" fillId="4" borderId="35" xfId="0" applyNumberFormat="1" applyFont="1" applyFill="1" applyBorder="1"/>
    <xf numFmtId="0" fontId="2" fillId="4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6" xfId="0" applyFill="1" applyBorder="1" applyAlignment="1"/>
    <xf numFmtId="0" fontId="10" fillId="9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8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6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/>
    </xf>
    <xf numFmtId="0" fontId="0" fillId="8" borderId="20" xfId="0" applyFont="1" applyFill="1" applyBorder="1"/>
    <xf numFmtId="0" fontId="0" fillId="8" borderId="21" xfId="0" applyFont="1" applyFill="1" applyBorder="1"/>
    <xf numFmtId="0" fontId="14" fillId="5" borderId="28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0" xfId="0" applyFont="1" applyFill="1" applyBorder="1" applyAlignment="1">
      <alignment horizontal="center"/>
    </xf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8" borderId="43" xfId="0" applyFont="1" applyFill="1" applyBorder="1" applyAlignment="1">
      <alignment horizontal="left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 wrapText="1"/>
    </xf>
    <xf numFmtId="0" fontId="2" fillId="0" borderId="28" xfId="0" applyNumberFormat="1" applyFont="1" applyFill="1" applyBorder="1" applyAlignment="1" applyProtection="1">
      <alignment vertical="center" wrapText="1"/>
      <protection locked="0"/>
    </xf>
    <xf numFmtId="14" fontId="2" fillId="0" borderId="29" xfId="0" applyNumberFormat="1" applyFont="1" applyFill="1" applyBorder="1"/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2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4" borderId="28" xfId="0" applyNumberFormat="1" applyFont="1" applyFill="1" applyBorder="1"/>
    <xf numFmtId="0" fontId="2" fillId="4" borderId="30" xfId="0" applyNumberFormat="1" applyFont="1" applyFill="1" applyBorder="1"/>
    <xf numFmtId="0" fontId="16" fillId="3" borderId="21" xfId="0" applyFont="1" applyFill="1" applyBorder="1" applyAlignment="1">
      <alignment horizontal="center"/>
    </xf>
    <xf numFmtId="0" fontId="2" fillId="0" borderId="33" xfId="0" applyNumberFormat="1" applyFont="1" applyBorder="1"/>
    <xf numFmtId="0" fontId="2" fillId="0" borderId="29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" fillId="10" borderId="25" xfId="0" applyNumberFormat="1" applyFont="1" applyFill="1" applyBorder="1" applyAlignment="1">
      <alignment horizontal="center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8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2" fillId="0" borderId="48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5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11" borderId="25" xfId="0" applyNumberFormat="1" applyFont="1" applyFill="1" applyBorder="1" applyAlignment="1">
      <alignment horizontal="center"/>
    </xf>
    <xf numFmtId="0" fontId="2" fillId="0" borderId="28" xfId="0" applyNumberFormat="1" applyFont="1" applyBorder="1" applyAlignment="1" applyProtection="1">
      <alignment vertical="center" wrapText="1"/>
      <protection locked="0"/>
    </xf>
    <xf numFmtId="0" fontId="2" fillId="0" borderId="29" xfId="0" applyNumberFormat="1" applyFont="1" applyBorder="1" applyProtection="1">
      <protection hidden="1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14" fontId="2" fillId="4" borderId="31" xfId="0" applyNumberFormat="1" applyFont="1" applyFill="1" applyBorder="1" applyProtection="1">
      <protection locked="0"/>
    </xf>
    <xf numFmtId="0" fontId="2" fillId="0" borderId="31" xfId="0" applyNumberFormat="1" applyFont="1" applyBorder="1" applyAlignment="1" applyProtection="1">
      <alignment horizontal="center"/>
      <protection locked="0"/>
    </xf>
    <xf numFmtId="0" fontId="2" fillId="4" borderId="31" xfId="0" applyNumberFormat="1" applyFont="1" applyFill="1" applyBorder="1" applyProtection="1">
      <protection hidden="1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8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4" borderId="33" xfId="0" applyNumberFormat="1" applyFont="1" applyFill="1" applyBorder="1" applyAlignment="1">
      <alignment horizontal="center"/>
    </xf>
    <xf numFmtId="0" fontId="4" fillId="3" borderId="49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2" fillId="0" borderId="50" xfId="0" applyFont="1" applyBorder="1"/>
    <xf numFmtId="167" fontId="2" fillId="0" borderId="25" xfId="0" applyNumberFormat="1" applyFont="1" applyFill="1" applyBorder="1"/>
    <xf numFmtId="0" fontId="17" fillId="4" borderId="20" xfId="0" applyFont="1" applyFill="1" applyBorder="1" applyAlignment="1">
      <alignment horizontal="center"/>
    </xf>
    <xf numFmtId="0" fontId="17" fillId="4" borderId="37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46" xfId="0" applyFont="1" applyFill="1" applyBorder="1" applyAlignment="1">
      <alignment horizontal="center" wrapText="1"/>
    </xf>
    <xf numFmtId="0" fontId="2" fillId="3" borderId="34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14" fontId="2" fillId="0" borderId="38" xfId="0" applyNumberFormat="1" applyFont="1" applyFill="1" applyBorder="1"/>
    <xf numFmtId="0" fontId="0" fillId="0" borderId="25" xfId="0" applyBorder="1" applyAlignment="1"/>
    <xf numFmtId="1" fontId="2" fillId="0" borderId="25" xfId="0" applyNumberFormat="1" applyFont="1" applyBorder="1"/>
    <xf numFmtId="1" fontId="2" fillId="4" borderId="25" xfId="0" applyNumberFormat="1" applyFont="1" applyFill="1" applyBorder="1"/>
    <xf numFmtId="169" fontId="2" fillId="4" borderId="25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14" fontId="2" fillId="0" borderId="38" xfId="0" applyNumberFormat="1" applyFont="1" applyBorder="1"/>
    <xf numFmtId="0" fontId="2" fillId="4" borderId="33" xfId="0" applyFont="1" applyFill="1" applyBorder="1" applyAlignment="1">
      <alignment horizontal="center"/>
    </xf>
    <xf numFmtId="1" fontId="2" fillId="4" borderId="33" xfId="0" applyNumberFormat="1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1" fontId="2" fillId="0" borderId="33" xfId="0" applyNumberFormat="1" applyFont="1" applyFill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169" fontId="2" fillId="4" borderId="29" xfId="0" applyNumberFormat="1" applyFont="1" applyFill="1" applyBorder="1" applyAlignment="1">
      <alignment horizontal="center"/>
    </xf>
    <xf numFmtId="1" fontId="2" fillId="4" borderId="29" xfId="0" applyNumberFormat="1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0" fontId="2" fillId="4" borderId="29" xfId="0" applyNumberFormat="1" applyFont="1" applyFill="1" applyBorder="1" applyAlignment="1">
      <alignment horizontal="center"/>
    </xf>
    <xf numFmtId="169" fontId="2" fillId="0" borderId="29" xfId="0" applyNumberFormat="1" applyFont="1" applyFill="1" applyBorder="1" applyAlignment="1">
      <alignment horizontal="center"/>
    </xf>
    <xf numFmtId="1" fontId="2" fillId="0" borderId="29" xfId="0" applyNumberFormat="1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29" xfId="0" applyNumberFormat="1" applyFont="1" applyFill="1" applyBorder="1" applyAlignment="1">
      <alignment horizontal="center"/>
    </xf>
    <xf numFmtId="2" fontId="2" fillId="0" borderId="33" xfId="0" applyNumberFormat="1" applyFont="1" applyBorder="1" applyAlignment="1">
      <alignment horizontal="center"/>
    </xf>
    <xf numFmtId="2" fontId="2" fillId="0" borderId="33" xfId="0" applyNumberFormat="1" applyFont="1" applyFill="1" applyBorder="1" applyAlignment="1">
      <alignment horizontal="center"/>
    </xf>
    <xf numFmtId="0" fontId="2" fillId="0" borderId="29" xfId="0" applyFont="1" applyBorder="1" applyAlignment="1">
      <alignment horizontal="center"/>
    </xf>
    <xf numFmtId="2" fontId="2" fillId="0" borderId="29" xfId="0" applyNumberFormat="1" applyFont="1" applyFill="1" applyBorder="1" applyAlignment="1">
      <alignment horizontal="center"/>
    </xf>
    <xf numFmtId="0" fontId="2" fillId="4" borderId="48" xfId="0" applyNumberFormat="1" applyFont="1" applyFill="1" applyBorder="1"/>
    <xf numFmtId="14" fontId="2" fillId="0" borderId="48" xfId="0" applyNumberFormat="1" applyFont="1" applyFill="1" applyBorder="1"/>
    <xf numFmtId="0" fontId="2" fillId="4" borderId="48" xfId="0" applyNumberFormat="1" applyFont="1" applyFill="1" applyBorder="1" applyAlignment="1">
      <alignment horizontal="center"/>
    </xf>
    <xf numFmtId="0" fontId="2" fillId="0" borderId="48" xfId="0" applyNumberFormat="1" applyFont="1" applyFill="1" applyBorder="1" applyAlignment="1">
      <alignment horizontal="center"/>
    </xf>
    <xf numFmtId="0" fontId="0" fillId="0" borderId="40" xfId="0" applyFill="1" applyBorder="1"/>
    <xf numFmtId="0" fontId="26" fillId="3" borderId="15" xfId="0" applyFont="1" applyFill="1" applyBorder="1" applyAlignment="1">
      <alignment horizontal="center" wrapText="1"/>
    </xf>
    <xf numFmtId="0" fontId="0" fillId="0" borderId="25" xfId="0" applyFill="1" applyBorder="1"/>
    <xf numFmtId="0" fontId="2" fillId="0" borderId="25" xfId="0" applyFont="1" applyBorder="1"/>
    <xf numFmtId="0" fontId="0" fillId="0" borderId="13" xfId="0" applyFill="1" applyBorder="1"/>
    <xf numFmtId="0" fontId="2" fillId="4" borderId="38" xfId="0" applyNumberFormat="1" applyFont="1" applyFill="1" applyBorder="1"/>
    <xf numFmtId="167" fontId="2" fillId="0" borderId="48" xfId="0" applyNumberFormat="1" applyFont="1" applyFill="1" applyBorder="1"/>
    <xf numFmtId="2" fontId="2" fillId="0" borderId="29" xfId="0" applyNumberFormat="1" applyFont="1" applyBorder="1"/>
    <xf numFmtId="1" fontId="2" fillId="0" borderId="33" xfId="0" applyNumberFormat="1" applyFont="1" applyBorder="1"/>
    <xf numFmtId="2" fontId="2" fillId="0" borderId="33" xfId="0" applyNumberFormat="1" applyFont="1" applyBorder="1"/>
    <xf numFmtId="167" fontId="2" fillId="0" borderId="33" xfId="0" applyNumberFormat="1" applyFont="1" applyBorder="1"/>
    <xf numFmtId="167" fontId="2" fillId="0" borderId="29" xfId="0" applyNumberFormat="1" applyFont="1" applyBorder="1"/>
    <xf numFmtId="168" fontId="4" fillId="0" borderId="33" xfId="0" applyNumberFormat="1" applyFont="1" applyBorder="1"/>
    <xf numFmtId="14" fontId="2" fillId="0" borderId="29" xfId="0" applyNumberFormat="1" applyFont="1" applyBorder="1"/>
    <xf numFmtId="0" fontId="2" fillId="3" borderId="51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166" fontId="2" fillId="4" borderId="25" xfId="0" applyNumberFormat="1" applyFont="1" applyFill="1" applyBorder="1" applyProtection="1">
      <protection locked="0"/>
    </xf>
    <xf numFmtId="0" fontId="2" fillId="4" borderId="25" xfId="0" applyFont="1" applyFill="1" applyBorder="1" applyProtection="1">
      <protection locked="0"/>
    </xf>
    <xf numFmtId="0" fontId="2" fillId="10" borderId="25" xfId="0" applyFont="1" applyFill="1" applyBorder="1" applyProtection="1">
      <protection locked="0"/>
    </xf>
    <xf numFmtId="166" fontId="2" fillId="0" borderId="25" xfId="0" applyNumberFormat="1" applyFont="1" applyBorder="1" applyProtection="1">
      <protection locked="0"/>
    </xf>
    <xf numFmtId="0" fontId="2" fillId="0" borderId="25" xfId="0" applyFont="1" applyBorder="1" applyProtection="1">
      <protection locked="0"/>
    </xf>
    <xf numFmtId="165" fontId="0" fillId="0" borderId="25" xfId="0" applyNumberFormat="1" applyBorder="1" applyAlignment="1"/>
    <xf numFmtId="2" fontId="2" fillId="4" borderId="29" xfId="0" applyNumberFormat="1" applyFont="1" applyFill="1" applyBorder="1"/>
    <xf numFmtId="168" fontId="4" fillId="4" borderId="33" xfId="0" applyNumberFormat="1" applyFont="1" applyFill="1" applyBorder="1"/>
    <xf numFmtId="167" fontId="2" fillId="4" borderId="29" xfId="0" applyNumberFormat="1" applyFont="1" applyFill="1" applyBorder="1"/>
    <xf numFmtId="1" fontId="2" fillId="4" borderId="33" xfId="0" applyNumberFormat="1" applyFont="1" applyFill="1" applyBorder="1"/>
    <xf numFmtId="0" fontId="2" fillId="4" borderId="25" xfId="0" applyFont="1" applyFill="1" applyBorder="1"/>
  </cellXfs>
  <cellStyles count="1">
    <cellStyle name="Normal" xfId="0" builtinId="0"/>
  </cellStyles>
  <dxfs count="1578"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D653"/>
      <color rgb="FFFFEBFF"/>
      <color rgb="FFFFFF99"/>
      <color rgb="FFFFCC00"/>
      <color rgb="FFFF9900"/>
      <color rgb="FFFFD243"/>
      <color rgb="FFFFD44B"/>
      <color rgb="FFFFDF79"/>
      <color rgb="FFFFDD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3"/>
  <sheetViews>
    <sheetView zoomScale="90" zoomScaleNormal="90" workbookViewId="0">
      <selection activeCell="A17" sqref="A17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08" customFormat="1" x14ac:dyDescent="0.25"/>
    <row r="2" spans="1:13" s="108" customFormat="1" x14ac:dyDescent="0.25">
      <c r="B2" s="56"/>
    </row>
    <row r="3" spans="1:13" s="108" customFormat="1" ht="21" x14ac:dyDescent="0.35">
      <c r="B3" s="178" t="s">
        <v>113</v>
      </c>
      <c r="C3" s="48"/>
      <c r="D3" s="48"/>
      <c r="E3" s="48"/>
      <c r="F3" s="48"/>
      <c r="G3" s="48"/>
    </row>
    <row r="4" spans="1:13" ht="21" x14ac:dyDescent="0.35">
      <c r="B4" s="178" t="s">
        <v>116</v>
      </c>
      <c r="C4" s="48"/>
      <c r="D4" s="48"/>
      <c r="E4" s="48"/>
      <c r="F4" s="48"/>
      <c r="G4" s="48"/>
    </row>
    <row r="5" spans="1:13" s="108" customFormat="1" x14ac:dyDescent="0.25">
      <c r="B5" s="56"/>
    </row>
    <row r="6" spans="1:13" s="108" customFormat="1" x14ac:dyDescent="0.25"/>
    <row r="7" spans="1:13" s="108" customFormat="1" ht="15.75" thickBot="1" x14ac:dyDescent="0.3">
      <c r="A7" s="233"/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</row>
    <row r="8" spans="1:13" x14ac:dyDescent="0.25">
      <c r="A8" s="64" t="s">
        <v>61</v>
      </c>
      <c r="B8" s="234"/>
      <c r="C8" s="44"/>
      <c r="D8" s="44"/>
      <c r="E8" s="44"/>
      <c r="F8" s="44"/>
      <c r="G8" s="44"/>
      <c r="H8" s="44"/>
      <c r="I8" s="44"/>
      <c r="J8" s="44"/>
      <c r="K8" s="44"/>
      <c r="L8" s="63"/>
      <c r="M8" s="21"/>
    </row>
    <row r="9" spans="1:13" x14ac:dyDescent="0.25">
      <c r="A9" s="62" t="s">
        <v>112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63"/>
      <c r="M9" s="21"/>
    </row>
    <row r="10" spans="1:13" x14ac:dyDescent="0.25">
      <c r="A10" s="62" t="s">
        <v>67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63"/>
      <c r="M10" s="21"/>
    </row>
    <row r="11" spans="1:13" x14ac:dyDescent="0.25">
      <c r="A11" s="62" t="s">
        <v>141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63"/>
      <c r="M11" s="21"/>
    </row>
    <row r="12" spans="1:13" x14ac:dyDescent="0.25">
      <c r="A12" s="62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63"/>
      <c r="M12" s="21"/>
    </row>
    <row r="13" spans="1:13" s="108" customFormat="1" x14ac:dyDescent="0.25">
      <c r="A13" s="64" t="s">
        <v>178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63"/>
      <c r="M13" s="21"/>
    </row>
    <row r="14" spans="1:13" s="108" customFormat="1" x14ac:dyDescent="0.25">
      <c r="A14" s="62" t="s">
        <v>203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63"/>
      <c r="M14" s="21"/>
    </row>
    <row r="15" spans="1:13" s="108" customFormat="1" x14ac:dyDescent="0.25">
      <c r="A15" s="62" t="s">
        <v>200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63"/>
    </row>
    <row r="16" spans="1:13" s="108" customFormat="1" x14ac:dyDescent="0.25">
      <c r="A16" s="62" t="s">
        <v>201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63"/>
    </row>
    <row r="17" spans="1:14" x14ac:dyDescent="0.25">
      <c r="A17" s="62" t="s">
        <v>202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63"/>
    </row>
    <row r="18" spans="1:14" x14ac:dyDescent="0.25">
      <c r="A18" s="62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63"/>
    </row>
    <row r="19" spans="1:14" x14ac:dyDescent="0.25">
      <c r="A19" s="64" t="s">
        <v>35</v>
      </c>
      <c r="B19" s="234"/>
      <c r="C19" s="234"/>
      <c r="D19" s="234"/>
      <c r="E19" s="234"/>
      <c r="F19" s="234"/>
      <c r="G19" s="234"/>
      <c r="H19" s="234"/>
      <c r="I19" s="44"/>
      <c r="J19" s="44"/>
      <c r="K19" s="44"/>
      <c r="L19" s="63"/>
      <c r="M19" s="111"/>
      <c r="N19" s="111"/>
    </row>
    <row r="20" spans="1:14" x14ac:dyDescent="0.25">
      <c r="A20" s="62" t="s">
        <v>145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63"/>
      <c r="M20" s="111"/>
      <c r="N20" s="111"/>
    </row>
    <row r="21" spans="1:14" x14ac:dyDescent="0.25">
      <c r="A21" s="62" t="s">
        <v>204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63"/>
      <c r="M21" s="111"/>
      <c r="N21" s="111"/>
    </row>
    <row r="22" spans="1:14" x14ac:dyDescent="0.25">
      <c r="A22" s="62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63"/>
      <c r="M22" s="111"/>
      <c r="N22" s="111"/>
    </row>
    <row r="23" spans="1:14" x14ac:dyDescent="0.25">
      <c r="A23" s="64" t="s">
        <v>36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63"/>
      <c r="M23" s="111"/>
      <c r="N23" s="111"/>
    </row>
    <row r="24" spans="1:14" x14ac:dyDescent="0.25">
      <c r="A24" s="62" t="s">
        <v>146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63"/>
      <c r="M24" s="111"/>
      <c r="N24" s="111"/>
    </row>
    <row r="25" spans="1:14" s="108" customFormat="1" x14ac:dyDescent="0.25">
      <c r="A25" s="62" t="s">
        <v>68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63"/>
      <c r="M25" s="111"/>
      <c r="N25" s="111"/>
    </row>
    <row r="26" spans="1:14" x14ac:dyDescent="0.25">
      <c r="A26" s="162" t="s">
        <v>144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63"/>
      <c r="M26" s="111"/>
      <c r="N26" s="111"/>
    </row>
    <row r="27" spans="1:14" s="119" customFormat="1" x14ac:dyDescent="0.25">
      <c r="A27" s="62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63"/>
      <c r="M27" s="111"/>
      <c r="N27" s="111"/>
    </row>
    <row r="28" spans="1:14" s="108" customFormat="1" x14ac:dyDescent="0.25">
      <c r="A28" s="64" t="s">
        <v>142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63"/>
    </row>
    <row r="29" spans="1:14" x14ac:dyDescent="0.25">
      <c r="A29" s="62" t="s">
        <v>143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63"/>
    </row>
    <row r="30" spans="1:14" s="108" customFormat="1" x14ac:dyDescent="0.25">
      <c r="A30" s="62" t="s">
        <v>179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63"/>
    </row>
    <row r="31" spans="1:14" x14ac:dyDescent="0.25">
      <c r="A31" s="162" t="s">
        <v>154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63"/>
    </row>
    <row r="32" spans="1:14" x14ac:dyDescent="0.25">
      <c r="A32" s="62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63"/>
    </row>
    <row r="33" spans="1:13" x14ac:dyDescent="0.25">
      <c r="A33" s="64" t="s">
        <v>62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63"/>
      <c r="M33" s="21"/>
    </row>
    <row r="34" spans="1:13" x14ac:dyDescent="0.25">
      <c r="A34" s="62" t="s">
        <v>137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63"/>
      <c r="M34" s="21"/>
    </row>
    <row r="35" spans="1:13" x14ac:dyDescent="0.25">
      <c r="A35" s="62" t="s">
        <v>136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63"/>
      <c r="M35" s="21"/>
    </row>
    <row r="36" spans="1:13" s="108" customFormat="1" x14ac:dyDescent="0.25">
      <c r="A36" s="62" t="s">
        <v>140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63"/>
      <c r="M36" s="21"/>
    </row>
    <row r="37" spans="1:13" x14ac:dyDescent="0.25">
      <c r="A37" s="62" t="s">
        <v>138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63"/>
      <c r="M37" s="21"/>
    </row>
    <row r="38" spans="1:13" x14ac:dyDescent="0.25">
      <c r="A38" s="62" t="s">
        <v>39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63"/>
      <c r="M38" s="21"/>
    </row>
    <row r="39" spans="1:13" x14ac:dyDescent="0.25">
      <c r="A39" s="62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63"/>
    </row>
    <row r="40" spans="1:13" s="108" customFormat="1" x14ac:dyDescent="0.25">
      <c r="A40" s="64" t="s">
        <v>121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63"/>
    </row>
    <row r="41" spans="1:13" ht="15.75" thickBot="1" x14ac:dyDescent="0.3">
      <c r="A41" s="177" t="s">
        <v>139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6"/>
    </row>
    <row r="42" spans="1:13" ht="15.75" thickBot="1" x14ac:dyDescent="0.3"/>
    <row r="43" spans="1:13" x14ac:dyDescent="0.25">
      <c r="A43" s="217" t="s">
        <v>30</v>
      </c>
      <c r="B43" s="57"/>
      <c r="C43" s="57"/>
      <c r="D43" s="57"/>
      <c r="E43" s="57"/>
      <c r="F43" s="57"/>
      <c r="G43" s="33"/>
    </row>
    <row r="44" spans="1:13" x14ac:dyDescent="0.25">
      <c r="A44" s="218" t="s">
        <v>6</v>
      </c>
      <c r="B44" s="58" t="s">
        <v>18</v>
      </c>
      <c r="C44" s="58"/>
      <c r="D44" s="58"/>
      <c r="E44" s="58"/>
      <c r="F44" s="58"/>
      <c r="G44" s="34"/>
    </row>
    <row r="45" spans="1:13" x14ac:dyDescent="0.25">
      <c r="A45" s="218" t="s">
        <v>4</v>
      </c>
      <c r="B45" s="58" t="s">
        <v>19</v>
      </c>
      <c r="C45" s="58"/>
      <c r="D45" s="58"/>
      <c r="E45" s="58"/>
      <c r="F45" s="58"/>
      <c r="G45" s="34"/>
    </row>
    <row r="46" spans="1:13" x14ac:dyDescent="0.25">
      <c r="A46" s="218" t="s">
        <v>5</v>
      </c>
      <c r="B46" s="58" t="s">
        <v>27</v>
      </c>
      <c r="C46" s="58"/>
      <c r="D46" s="58"/>
      <c r="E46" s="58"/>
      <c r="F46" s="58"/>
      <c r="G46" s="34"/>
    </row>
    <row r="47" spans="1:13" x14ac:dyDescent="0.25">
      <c r="A47" s="218" t="s">
        <v>28</v>
      </c>
      <c r="B47" s="58" t="s">
        <v>29</v>
      </c>
      <c r="C47" s="58"/>
      <c r="D47" s="58"/>
      <c r="E47" s="58"/>
      <c r="F47" s="58"/>
      <c r="G47" s="34"/>
    </row>
    <row r="48" spans="1:13" x14ac:dyDescent="0.25">
      <c r="A48" s="218" t="s">
        <v>1</v>
      </c>
      <c r="B48" s="58" t="s">
        <v>20</v>
      </c>
      <c r="C48" s="58"/>
      <c r="D48" s="58"/>
      <c r="E48" s="58"/>
      <c r="F48" s="58"/>
      <c r="G48" s="34"/>
    </row>
    <row r="49" spans="1:7" x14ac:dyDescent="0.25">
      <c r="A49" s="218" t="s">
        <v>2</v>
      </c>
      <c r="B49" s="58" t="s">
        <v>21</v>
      </c>
      <c r="C49" s="58"/>
      <c r="D49" s="58"/>
      <c r="E49" s="58"/>
      <c r="F49" s="58"/>
      <c r="G49" s="34"/>
    </row>
    <row r="50" spans="1:7" x14ac:dyDescent="0.25">
      <c r="A50" s="218" t="s">
        <v>8</v>
      </c>
      <c r="B50" s="58" t="s">
        <v>22</v>
      </c>
      <c r="C50" s="58"/>
      <c r="D50" s="58"/>
      <c r="E50" s="58"/>
      <c r="F50" s="58"/>
      <c r="G50" s="34"/>
    </row>
    <row r="51" spans="1:7" x14ac:dyDescent="0.25">
      <c r="A51" s="218" t="s">
        <v>23</v>
      </c>
      <c r="B51" s="58" t="s">
        <v>24</v>
      </c>
      <c r="C51" s="58"/>
      <c r="D51" s="58"/>
      <c r="E51" s="58"/>
      <c r="F51" s="58"/>
      <c r="G51" s="34"/>
    </row>
    <row r="52" spans="1:7" x14ac:dyDescent="0.25">
      <c r="A52" s="218" t="s">
        <v>17</v>
      </c>
      <c r="B52" s="58" t="s">
        <v>25</v>
      </c>
      <c r="C52" s="58"/>
      <c r="D52" s="58"/>
      <c r="E52" s="58"/>
      <c r="F52" s="58"/>
      <c r="G52" s="34"/>
    </row>
    <row r="53" spans="1:7" ht="15.75" thickBot="1" x14ac:dyDescent="0.3">
      <c r="A53" s="219" t="s">
        <v>9</v>
      </c>
      <c r="B53" s="59" t="s">
        <v>26</v>
      </c>
      <c r="C53" s="59"/>
      <c r="D53" s="59"/>
      <c r="E53" s="59"/>
      <c r="F53" s="59"/>
      <c r="G53" s="35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L7" sqref="L7"/>
    </sheetView>
  </sheetViews>
  <sheetFormatPr defaultRowHeight="15" x14ac:dyDescent="0.25"/>
  <cols>
    <col min="1" max="1" width="14" style="108" customWidth="1"/>
    <col min="2" max="2" width="10.28515625" style="108" customWidth="1"/>
    <col min="3" max="3" width="7.85546875" style="108" customWidth="1"/>
    <col min="4" max="4" width="7.5703125" style="108" customWidth="1"/>
    <col min="5" max="12" width="6.28515625" style="108" customWidth="1"/>
    <col min="13" max="17" width="9.140625" style="108"/>
    <col min="18" max="18" width="11.42578125" style="108" customWidth="1"/>
    <col min="19" max="16384" width="9.140625" style="108"/>
  </cols>
  <sheetData>
    <row r="1" spans="1:13" ht="23.25" customHeight="1" thickBot="1" x14ac:dyDescent="0.3">
      <c r="A1" s="153" t="s">
        <v>117</v>
      </c>
      <c r="B1" s="153"/>
      <c r="C1" s="153"/>
      <c r="D1" s="153"/>
      <c r="E1" s="153"/>
      <c r="F1" s="153"/>
      <c r="G1" s="153"/>
      <c r="H1" s="153"/>
      <c r="I1" s="153"/>
      <c r="J1" s="47"/>
      <c r="L1" s="5"/>
    </row>
    <row r="2" spans="1:13" ht="15" customHeight="1" x14ac:dyDescent="0.25">
      <c r="A2" s="168" t="str">
        <f>'San Leandro Inf Conc '!A2</f>
        <v>San Leandro</v>
      </c>
      <c r="B2" s="169"/>
      <c r="C2" s="169"/>
      <c r="D2" s="169"/>
      <c r="E2" s="169"/>
      <c r="F2" s="169"/>
      <c r="G2" s="169"/>
      <c r="H2" s="169"/>
      <c r="I2" s="169"/>
      <c r="J2" s="169"/>
      <c r="K2" s="60"/>
      <c r="L2" s="302"/>
    </row>
    <row r="3" spans="1:13" ht="15.75" customHeight="1" thickBot="1" x14ac:dyDescent="0.3">
      <c r="A3" s="170" t="str">
        <f>'San Leandro Inf Conc '!A3</f>
        <v>Mike Connor, mconnor@ebda.org, 510-278-5910</v>
      </c>
      <c r="B3" s="171"/>
      <c r="C3" s="171"/>
      <c r="D3" s="171"/>
      <c r="E3" s="171"/>
      <c r="F3" s="171"/>
      <c r="G3" s="171"/>
      <c r="H3" s="171"/>
      <c r="I3" s="171"/>
      <c r="J3" s="171"/>
      <c r="K3" s="65"/>
      <c r="L3" s="303"/>
    </row>
    <row r="4" spans="1:13" s="17" customFormat="1" ht="19.5" thickBot="1" x14ac:dyDescent="0.35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39" x14ac:dyDescent="0.25">
      <c r="A5" s="32" t="s">
        <v>180</v>
      </c>
      <c r="B5" s="3" t="s">
        <v>0</v>
      </c>
      <c r="C5" s="319" t="s">
        <v>13</v>
      </c>
      <c r="D5" s="320"/>
      <c r="E5" s="89" t="s">
        <v>40</v>
      </c>
      <c r="F5" s="91" t="s">
        <v>42</v>
      </c>
      <c r="G5" s="91" t="s">
        <v>44</v>
      </c>
      <c r="H5" s="91" t="s">
        <v>57</v>
      </c>
      <c r="I5" s="91" t="s">
        <v>45</v>
      </c>
      <c r="J5" s="91" t="s">
        <v>47</v>
      </c>
      <c r="K5" s="91" t="s">
        <v>49</v>
      </c>
      <c r="L5" s="109" t="s">
        <v>50</v>
      </c>
    </row>
    <row r="6" spans="1:13" ht="46.5" x14ac:dyDescent="0.25">
      <c r="A6" s="49"/>
      <c r="B6" s="8" t="s">
        <v>33</v>
      </c>
      <c r="C6" s="50" t="s">
        <v>14</v>
      </c>
      <c r="D6" s="51" t="s">
        <v>10</v>
      </c>
      <c r="E6" s="94"/>
      <c r="F6" s="92"/>
      <c r="G6" s="92"/>
      <c r="H6" s="92"/>
      <c r="I6" s="92"/>
      <c r="J6" s="92"/>
      <c r="K6" s="293" t="s">
        <v>69</v>
      </c>
      <c r="L6" s="93"/>
    </row>
    <row r="7" spans="1:13" x14ac:dyDescent="0.25">
      <c r="A7" s="123" t="str">
        <f>'San Leandro Inf Conc '!A7</f>
        <v>Dry 2012</v>
      </c>
      <c r="B7" s="26">
        <f>'San Leandro Inf Conc '!B7</f>
        <v>41102</v>
      </c>
      <c r="C7" s="123">
        <f>'San Leandro Inf Conc '!C7</f>
        <v>5.18</v>
      </c>
      <c r="D7" s="123">
        <f>'San Leandro Inf Conc '!D7</f>
        <v>5.81</v>
      </c>
      <c r="E7" s="146">
        <f>IF(OR('San Leandro Inf Conc '!E7="",'San Leandro Inf Conc '!E7=0)," ",'San Leandro Inf Conc '!$C7*'San Leandro Inf Conc '!E7*3.78)</f>
        <v>980.19482399999981</v>
      </c>
      <c r="F7" s="146">
        <f>IF(OR('San Leandro Inf Conc '!F7="",'San Leandro Inf Conc '!F7=0)," ",'San Leandro Inf Conc '!$C7*'San Leandro Inf Conc '!F7*3.78)</f>
        <v>979.02</v>
      </c>
      <c r="G7" s="146">
        <f>IF(OR('San Leandro Inf Conc '!G7="",'San Leandro Inf Conc '!G7=0)," ",'San Leandro Inf Conc '!$C7*'San Leandro Inf Conc '!G7*3.78)</f>
        <v>0.29370599999999997</v>
      </c>
      <c r="H7" s="146">
        <f>IF(OR('San Leandro Inf Conc '!H7="",'San Leandro Inf Conc '!H7=0)," ",'San Leandro Inf Conc '!$C7*'San Leandro Inf Conc '!H7*3.78)</f>
        <v>0.88111799999999985</v>
      </c>
      <c r="I7" s="146">
        <f>IF(OR('San Leandro Inf Conc '!I7="",'San Leandro Inf Conc '!I7=0)," ",'San Leandro Inf Conc '!$C7*'San Leandro Inf Conc '!I7*3.78)</f>
        <v>487.55195999999995</v>
      </c>
      <c r="J7" s="146">
        <f>IF(OR('San Leandro Inf Conc '!J7="",'San Leandro Inf Conc '!J7=0)," ",'San Leandro Inf Conc '!$C7*'San Leandro Inf Conc '!J7*3.78)</f>
        <v>125.31456</v>
      </c>
      <c r="K7" s="146">
        <f>IF(OR('San Leandro Inf Conc '!K7="",'San Leandro Inf Conc '!K7=0)," ",'San Leandro Inf Conc '!$D7*'San Leandro Inf Conc '!K7*3.78)</f>
        <v>105.41663999999999</v>
      </c>
      <c r="L7" s="146">
        <f>IF(OR('San Leandro Inf Conc '!L7="",'San Leandro Inf Conc '!L7=0)," ",'San Leandro Inf Conc '!$C7*'San Leandro Inf Conc '!L7*3.78)</f>
        <v>6892.3007999999991</v>
      </c>
    </row>
    <row r="8" spans="1:13" x14ac:dyDescent="0.25">
      <c r="A8" s="123" t="str">
        <f>'San Leandro Inf Conc '!A8</f>
        <v>Wet 2012/13</v>
      </c>
      <c r="B8" s="26">
        <f>'San Leandro Inf Conc '!B8</f>
        <v>41284</v>
      </c>
      <c r="C8" s="123">
        <f>'San Leandro Inf Conc '!C8</f>
        <v>5.5</v>
      </c>
      <c r="D8" s="123">
        <f>'San Leandro Inf Conc '!D8</f>
        <v>6.8</v>
      </c>
      <c r="E8" s="146">
        <f>IF(OR('San Leandro Inf Conc '!E8="",'San Leandro Inf Conc '!E8=0)," ",'San Leandro Inf Conc '!$C8*'San Leandro Inf Conc '!E8*3.78)</f>
        <v>1056.11121</v>
      </c>
      <c r="F8" s="146">
        <f>IF(OR('San Leandro Inf Conc '!F8="",'San Leandro Inf Conc '!F8=0)," ",'San Leandro Inf Conc '!$C8*'San Leandro Inf Conc '!F8*3.78)</f>
        <v>1033.2629999999999</v>
      </c>
      <c r="G8" s="146">
        <f>IF(OR('San Leandro Inf Conc '!G8="",'San Leandro Inf Conc '!G8=0)," ",'San Leandro Inf Conc '!$C8*'San Leandro Inf Conc '!G8*3.78)</f>
        <v>20.79</v>
      </c>
      <c r="H8" s="146">
        <f>IF(OR('San Leandro Inf Conc '!H8="",'San Leandro Inf Conc '!H8=0)," ",'San Leandro Inf Conc '!$C8*'San Leandro Inf Conc '!H8*3.78)</f>
        <v>2.0582099999999999</v>
      </c>
      <c r="I8" s="146">
        <f>IF(OR('San Leandro Inf Conc '!I8="",'San Leandro Inf Conc '!I8=0)," ",'San Leandro Inf Conc '!$C8*'San Leandro Inf Conc '!I8*3.78)</f>
        <v>540.54</v>
      </c>
      <c r="J8" s="146">
        <f>IF(OR('San Leandro Inf Conc '!J8="",'San Leandro Inf Conc '!J8=0)," ",'San Leandro Inf Conc '!$C8*'San Leandro Inf Conc '!J8*3.78)</f>
        <v>155.92499999999998</v>
      </c>
      <c r="K8" s="146">
        <f>IF(OR('San Leandro Inf Conc '!K8="",'San Leandro Inf Conc '!K8=0)," ",'San Leandro Inf Conc '!$D8*'San Leandro Inf Conc '!K8*3.78)</f>
        <v>149.08319999999998</v>
      </c>
      <c r="L8" s="146">
        <f>IF(OR('San Leandro Inf Conc '!L8="",'San Leandro Inf Conc '!L8=0)," ",'San Leandro Inf Conc '!$C8*'San Leandro Inf Conc '!L8*3.78)</f>
        <v>7650.7199999999993</v>
      </c>
    </row>
    <row r="9" spans="1:13" x14ac:dyDescent="0.25">
      <c r="A9" s="123">
        <f>'San Leandro Inf Conc '!A9</f>
        <v>0</v>
      </c>
      <c r="B9" s="26">
        <f>'San Leandro Inf Conc '!B9</f>
        <v>0</v>
      </c>
      <c r="C9" s="123">
        <f>'San Leandro Inf Conc '!C9</f>
        <v>0</v>
      </c>
      <c r="D9" s="123">
        <f>'San Leandro Inf Conc '!D9</f>
        <v>0</v>
      </c>
      <c r="E9" s="146" t="str">
        <f>IF(OR('San Leandro Inf Conc '!E9="",'San Leandro Inf Conc '!E9=0)," ",'San Leandro Inf Conc '!$C9*'San Leandro Inf Conc '!E9*3.78)</f>
        <v xml:space="preserve"> </v>
      </c>
      <c r="F9" s="146" t="str">
        <f>IF(OR('San Leandro Inf Conc '!F9="",'San Leandro Inf Conc '!F9=0)," ",'San Leandro Inf Conc '!$C9*'San Leandro Inf Conc '!F9*3.78)</f>
        <v xml:space="preserve"> </v>
      </c>
      <c r="G9" s="146" t="str">
        <f>IF(OR('San Leandro Inf Conc '!G9="",'San Leandro Inf Conc '!G9=0)," ",'San Leandro Inf Conc '!$C9*'San Leandro Inf Conc '!G9*3.78)</f>
        <v xml:space="preserve"> </v>
      </c>
      <c r="H9" s="146" t="str">
        <f>IF(OR('San Leandro Inf Conc '!H9="",'San Leandro Inf Conc '!H9=0)," ",'San Leandro Inf Conc '!$C9*'San Leandro Inf Conc '!H9*3.78)</f>
        <v xml:space="preserve"> </v>
      </c>
      <c r="I9" s="146" t="str">
        <f>IF(OR('San Leandro Inf Conc '!I9="",'San Leandro Inf Conc '!I9=0)," ",'San Leandro Inf Conc '!$C9*'San Leandro Inf Conc '!I9*3.78)</f>
        <v xml:space="preserve"> </v>
      </c>
      <c r="J9" s="146" t="str">
        <f>IF(OR('San Leandro Inf Conc '!J9="",'San Leandro Inf Conc '!J9=0)," ",'San Leandro Inf Conc '!$C9*'San Leandro Inf Conc '!J9*3.78)</f>
        <v xml:space="preserve"> </v>
      </c>
      <c r="K9" s="146" t="str">
        <f>IF(OR('San Leandro Inf Conc '!K9="",'San Leandro Inf Conc '!K9=0)," ",'San Leandro Inf Conc '!$D9*'San Leandro Inf Conc '!K9*3.78)</f>
        <v xml:space="preserve"> </v>
      </c>
      <c r="L9" s="146" t="str">
        <f>IF(OR('San Leandro Inf Conc '!L9="",'San Leandro Inf Conc '!L9=0)," ",'San Leandro Inf Conc '!$C9*'San Leandro Inf Conc '!L9*3.78)</f>
        <v xml:space="preserve"> </v>
      </c>
    </row>
    <row r="10" spans="1:13" x14ac:dyDescent="0.25">
      <c r="A10" s="123">
        <f>'San Leandro Inf Conc '!A10</f>
        <v>0</v>
      </c>
      <c r="B10" s="26">
        <f>'San Leandro Inf Conc '!B10</f>
        <v>0</v>
      </c>
      <c r="C10" s="123">
        <f>'San Leandro Inf Conc '!C10</f>
        <v>0</v>
      </c>
      <c r="D10" s="123">
        <f>'San Leandro Inf Conc '!D10</f>
        <v>0</v>
      </c>
      <c r="E10" s="146" t="str">
        <f>IF(OR('San Leandro Inf Conc '!E10="",'San Leandro Inf Conc '!E10=0)," ",'San Leandro Inf Conc '!$C10*'San Leandro Inf Conc '!E10*3.78)</f>
        <v xml:space="preserve"> </v>
      </c>
      <c r="F10" s="146" t="str">
        <f>IF(OR('San Leandro Inf Conc '!F10="",'San Leandro Inf Conc '!F10=0)," ",'San Leandro Inf Conc '!$C10*'San Leandro Inf Conc '!F10*3.78)</f>
        <v xml:space="preserve"> </v>
      </c>
      <c r="G10" s="146" t="str">
        <f>IF(OR('San Leandro Inf Conc '!G10="",'San Leandro Inf Conc '!G10=0)," ",'San Leandro Inf Conc '!$C10*'San Leandro Inf Conc '!G10*3.78)</f>
        <v xml:space="preserve"> </v>
      </c>
      <c r="H10" s="146" t="str">
        <f>IF(OR('San Leandro Inf Conc '!H10="",'San Leandro Inf Conc '!H10=0)," ",'San Leandro Inf Conc '!$C10*'San Leandro Inf Conc '!H10*3.78)</f>
        <v xml:space="preserve"> </v>
      </c>
      <c r="I10" s="146" t="str">
        <f>IF(OR('San Leandro Inf Conc '!I10="",'San Leandro Inf Conc '!I10=0)," ",'San Leandro Inf Conc '!$C10*'San Leandro Inf Conc '!I10*3.78)</f>
        <v xml:space="preserve"> </v>
      </c>
      <c r="J10" s="146" t="str">
        <f>IF(OR('San Leandro Inf Conc '!J10="",'San Leandro Inf Conc '!J10=0)," ",'San Leandro Inf Conc '!$C10*'San Leandro Inf Conc '!J10*3.78)</f>
        <v xml:space="preserve"> </v>
      </c>
      <c r="K10" s="146" t="str">
        <f>IF(OR('San Leandro Inf Conc '!K10="",'San Leandro Inf Conc '!K10=0)," ",'San Leandro Inf Conc '!$D10*'San Leandro Inf Conc '!K10*3.78)</f>
        <v xml:space="preserve"> </v>
      </c>
      <c r="L10" s="146" t="str">
        <f>IF(OR('San Leandro Inf Conc '!L10="",'San Leandro Inf Conc '!L10=0)," ",'San Leandro Inf Conc '!$C10*'San Leandro Inf Conc '!L10*3.78)</f>
        <v xml:space="preserve"> </v>
      </c>
    </row>
    <row r="11" spans="1:13" x14ac:dyDescent="0.25">
      <c r="A11" s="123">
        <f>'San Leandro Inf Conc '!A11</f>
        <v>0</v>
      </c>
      <c r="B11" s="26">
        <f>'San Leandro Inf Conc '!B11</f>
        <v>0</v>
      </c>
      <c r="C11" s="123">
        <f>'San Leandro Inf Conc '!C11</f>
        <v>0</v>
      </c>
      <c r="D11" s="123">
        <f>'San Leandro Inf Conc '!D11</f>
        <v>0</v>
      </c>
      <c r="E11" s="146" t="str">
        <f>IF(OR('San Leandro Inf Conc '!E11="",'San Leandro Inf Conc '!E11=0)," ",'San Leandro Inf Conc '!$C11*'San Leandro Inf Conc '!E11*3.78)</f>
        <v xml:space="preserve"> </v>
      </c>
      <c r="F11" s="146" t="str">
        <f>IF(OR('San Leandro Inf Conc '!F11="",'San Leandro Inf Conc '!F11=0)," ",'San Leandro Inf Conc '!$C11*'San Leandro Inf Conc '!F11*3.78)</f>
        <v xml:space="preserve"> </v>
      </c>
      <c r="G11" s="146" t="str">
        <f>IF(OR('San Leandro Inf Conc '!G11="",'San Leandro Inf Conc '!G11=0)," ",'San Leandro Inf Conc '!$C11*'San Leandro Inf Conc '!G11*3.78)</f>
        <v xml:space="preserve"> </v>
      </c>
      <c r="H11" s="146" t="str">
        <f>IF(OR('San Leandro Inf Conc '!H11="",'San Leandro Inf Conc '!H11=0)," ",'San Leandro Inf Conc '!$C11*'San Leandro Inf Conc '!H11*3.78)</f>
        <v xml:space="preserve"> </v>
      </c>
      <c r="I11" s="146" t="str">
        <f>IF(OR('San Leandro Inf Conc '!I11="",'San Leandro Inf Conc '!I11=0)," ",'San Leandro Inf Conc '!$C11*'San Leandro Inf Conc '!I11*3.78)</f>
        <v xml:space="preserve"> </v>
      </c>
      <c r="J11" s="146" t="str">
        <f>IF(OR('San Leandro Inf Conc '!J11="",'San Leandro Inf Conc '!J11=0)," ",'San Leandro Inf Conc '!$C11*'San Leandro Inf Conc '!J11*3.78)</f>
        <v xml:space="preserve"> </v>
      </c>
      <c r="K11" s="146" t="str">
        <f>IF(OR('San Leandro Inf Conc '!K11="",'San Leandro Inf Conc '!K11=0)," ",'San Leandro Inf Conc '!$D11*'San Leandro Inf Conc '!K11*3.78)</f>
        <v xml:space="preserve"> </v>
      </c>
      <c r="L11" s="146" t="str">
        <f>IF(OR('San Leandro Inf Conc '!L11="",'San Leandro Inf Conc '!L11=0)," ",'San Leandro Inf Conc '!$C11*'San Leandro Inf Conc '!L11*3.78)</f>
        <v xml:space="preserve"> </v>
      </c>
    </row>
    <row r="12" spans="1:13" x14ac:dyDescent="0.25">
      <c r="A12" s="123">
        <f>'San Leandro Inf Conc '!A12</f>
        <v>0</v>
      </c>
      <c r="B12" s="26">
        <f>'San Leandro Inf Conc '!B12</f>
        <v>0</v>
      </c>
      <c r="C12" s="123">
        <f>'San Leandro Inf Conc '!C12</f>
        <v>0</v>
      </c>
      <c r="D12" s="123">
        <f>'San Leandro Inf Conc '!D12</f>
        <v>0</v>
      </c>
      <c r="E12" s="146" t="str">
        <f>IF(OR('San Leandro Inf Conc '!E12="",'San Leandro Inf Conc '!E12=0)," ",'San Leandro Inf Conc '!$C12*'San Leandro Inf Conc '!E12*3.78)</f>
        <v xml:space="preserve"> </v>
      </c>
      <c r="F12" s="146" t="str">
        <f>IF(OR('San Leandro Inf Conc '!F12="",'San Leandro Inf Conc '!F12=0)," ",'San Leandro Inf Conc '!$C12*'San Leandro Inf Conc '!F12*3.78)</f>
        <v xml:space="preserve"> </v>
      </c>
      <c r="G12" s="146" t="str">
        <f>IF(OR('San Leandro Inf Conc '!G12="",'San Leandro Inf Conc '!G12=0)," ",'San Leandro Inf Conc '!$C12*'San Leandro Inf Conc '!G12*3.78)</f>
        <v xml:space="preserve"> </v>
      </c>
      <c r="H12" s="146" t="str">
        <f>IF(OR('San Leandro Inf Conc '!H12="",'San Leandro Inf Conc '!H12=0)," ",'San Leandro Inf Conc '!$C12*'San Leandro Inf Conc '!H12*3.78)</f>
        <v xml:space="preserve"> </v>
      </c>
      <c r="I12" s="146" t="str">
        <f>IF(OR('San Leandro Inf Conc '!I12="",'San Leandro Inf Conc '!I12=0)," ",'San Leandro Inf Conc '!$C12*'San Leandro Inf Conc '!I12*3.78)</f>
        <v xml:space="preserve"> </v>
      </c>
      <c r="J12" s="146" t="str">
        <f>IF(OR('San Leandro Inf Conc '!J12="",'San Leandro Inf Conc '!J12=0)," ",'San Leandro Inf Conc '!$C12*'San Leandro Inf Conc '!J12*3.78)</f>
        <v xml:space="preserve"> </v>
      </c>
      <c r="K12" s="146" t="str">
        <f>IF(OR('San Leandro Inf Conc '!K12="",'San Leandro Inf Conc '!K12=0)," ",'San Leandro Inf Conc '!$D12*'San Leandro Inf Conc '!K12*3.78)</f>
        <v xml:space="preserve"> </v>
      </c>
      <c r="L12" s="146" t="str">
        <f>IF(OR('San Leandro Inf Conc '!L12="",'San Leandro Inf Conc '!L12=0)," ",'San Leandro Inf Conc '!$C12*'San Leandro Inf Conc '!L12*3.78)</f>
        <v xml:space="preserve"> </v>
      </c>
    </row>
    <row r="13" spans="1:13" x14ac:dyDescent="0.25">
      <c r="A13" s="123">
        <f>'San Leandro Inf Conc '!A13</f>
        <v>0</v>
      </c>
      <c r="B13" s="26">
        <f>'San Leandro Inf Conc '!B13</f>
        <v>0</v>
      </c>
      <c r="C13" s="123">
        <f>'San Leandro Inf Conc '!C13</f>
        <v>0</v>
      </c>
      <c r="D13" s="123">
        <f>'San Leandro Inf Conc '!D13</f>
        <v>0</v>
      </c>
      <c r="E13" s="146" t="str">
        <f>IF(OR('San Leandro Inf Conc '!E13="",'San Leandro Inf Conc '!E13=0)," ",'San Leandro Inf Conc '!$C13*'San Leandro Inf Conc '!E13*3.78)</f>
        <v xml:space="preserve"> </v>
      </c>
      <c r="F13" s="146" t="str">
        <f>IF(OR('San Leandro Inf Conc '!F13="",'San Leandro Inf Conc '!F13=0)," ",'San Leandro Inf Conc '!$C13*'San Leandro Inf Conc '!F13*3.78)</f>
        <v xml:space="preserve"> </v>
      </c>
      <c r="G13" s="146" t="str">
        <f>IF(OR('San Leandro Inf Conc '!G13="",'San Leandro Inf Conc '!G13=0)," ",'San Leandro Inf Conc '!$C13*'San Leandro Inf Conc '!G13*3.78)</f>
        <v xml:space="preserve"> </v>
      </c>
      <c r="H13" s="146" t="str">
        <f>IF(OR('San Leandro Inf Conc '!H13="",'San Leandro Inf Conc '!H13=0)," ",'San Leandro Inf Conc '!$C13*'San Leandro Inf Conc '!H13*3.78)</f>
        <v xml:space="preserve"> </v>
      </c>
      <c r="I13" s="146" t="str">
        <f>IF(OR('San Leandro Inf Conc '!I13="",'San Leandro Inf Conc '!I13=0)," ",'San Leandro Inf Conc '!$C13*'San Leandro Inf Conc '!I13*3.78)</f>
        <v xml:space="preserve"> </v>
      </c>
      <c r="J13" s="146" t="str">
        <f>IF(OR('San Leandro Inf Conc '!J13="",'San Leandro Inf Conc '!J13=0)," ",'San Leandro Inf Conc '!$C13*'San Leandro Inf Conc '!J13*3.78)</f>
        <v xml:space="preserve"> </v>
      </c>
      <c r="K13" s="146" t="str">
        <f>IF(OR('San Leandro Inf Conc '!K13="",'San Leandro Inf Conc '!K13=0)," ",'San Leandro Inf Conc '!$D13*'San Leandro Inf Conc '!K13*3.78)</f>
        <v xml:space="preserve"> </v>
      </c>
      <c r="L13" s="146" t="str">
        <f>IF(OR('San Leandro Inf Conc '!L13="",'San Leandro Inf Conc '!L13=0)," ",'San Leandro Inf Conc '!$C13*'San Leandro Inf Conc '!L13*3.78)</f>
        <v xml:space="preserve"> </v>
      </c>
    </row>
    <row r="14" spans="1:13" x14ac:dyDescent="0.25">
      <c r="A14" s="123">
        <f>'San Leandro Inf Conc '!A14</f>
        <v>0</v>
      </c>
      <c r="B14" s="26">
        <f>'San Leandro Inf Conc '!B14</f>
        <v>0</v>
      </c>
      <c r="C14" s="123">
        <f>'San Leandro Inf Conc '!C14</f>
        <v>0</v>
      </c>
      <c r="D14" s="123">
        <f>'San Leandro Inf Conc '!D14</f>
        <v>0</v>
      </c>
      <c r="E14" s="146" t="str">
        <f>IF(OR('San Leandro Inf Conc '!E14="",'San Leandro Inf Conc '!E14=0)," ",'San Leandro Inf Conc '!$C14*'San Leandro Inf Conc '!E14*3.78)</f>
        <v xml:space="preserve"> </v>
      </c>
      <c r="F14" s="146" t="str">
        <f>IF(OR('San Leandro Inf Conc '!F14="",'San Leandro Inf Conc '!F14=0)," ",'San Leandro Inf Conc '!$C14*'San Leandro Inf Conc '!F14*3.78)</f>
        <v xml:space="preserve"> </v>
      </c>
      <c r="G14" s="146" t="str">
        <f>IF(OR('San Leandro Inf Conc '!G14="",'San Leandro Inf Conc '!G14=0)," ",'San Leandro Inf Conc '!$C14*'San Leandro Inf Conc '!G14*3.78)</f>
        <v xml:space="preserve"> </v>
      </c>
      <c r="H14" s="146" t="str">
        <f>IF(OR('San Leandro Inf Conc '!H14="",'San Leandro Inf Conc '!H14=0)," ",'San Leandro Inf Conc '!$C14*'San Leandro Inf Conc '!H14*3.78)</f>
        <v xml:space="preserve"> </v>
      </c>
      <c r="I14" s="146" t="str">
        <f>IF(OR('San Leandro Inf Conc '!I14="",'San Leandro Inf Conc '!I14=0)," ",'San Leandro Inf Conc '!$C14*'San Leandro Inf Conc '!I14*3.78)</f>
        <v xml:space="preserve"> </v>
      </c>
      <c r="J14" s="146" t="str">
        <f>IF(OR('San Leandro Inf Conc '!J14="",'San Leandro Inf Conc '!J14=0)," ",'San Leandro Inf Conc '!$C14*'San Leandro Inf Conc '!J14*3.78)</f>
        <v xml:space="preserve"> </v>
      </c>
      <c r="K14" s="146" t="str">
        <f>IF(OR('San Leandro Inf Conc '!K14="",'San Leandro Inf Conc '!K14=0)," ",'San Leandro Inf Conc '!$D14*'San Leandro Inf Conc '!K14*3.78)</f>
        <v xml:space="preserve"> </v>
      </c>
      <c r="L14" s="146" t="str">
        <f>IF(OR('San Leandro Inf Conc '!L14="",'San Leandro Inf Conc '!L14=0)," ",'San Leandro Inf Conc '!$C14*'San Leandro Inf Conc '!L14*3.78)</f>
        <v xml:space="preserve"> </v>
      </c>
    </row>
    <row r="15" spans="1:13" x14ac:dyDescent="0.25">
      <c r="A15" s="123">
        <f>'San Leandro Inf Conc '!A15</f>
        <v>0</v>
      </c>
      <c r="B15" s="26">
        <f>'San Leandro Inf Conc '!B15</f>
        <v>0</v>
      </c>
      <c r="C15" s="123">
        <f>'San Leandro Inf Conc '!C15</f>
        <v>0</v>
      </c>
      <c r="D15" s="123">
        <f>'San Leandro Inf Conc '!D15</f>
        <v>0</v>
      </c>
      <c r="E15" s="146" t="str">
        <f>IF(OR('San Leandro Inf Conc '!E15="",'San Leandro Inf Conc '!E15=0)," ",'San Leandro Inf Conc '!$C15*'San Leandro Inf Conc '!E15*3.78)</f>
        <v xml:space="preserve"> </v>
      </c>
      <c r="F15" s="146" t="str">
        <f>IF(OR('San Leandro Inf Conc '!F15="",'San Leandro Inf Conc '!F15=0)," ",'San Leandro Inf Conc '!$C15*'San Leandro Inf Conc '!F15*3.78)</f>
        <v xml:space="preserve"> </v>
      </c>
      <c r="G15" s="146" t="str">
        <f>IF(OR('San Leandro Inf Conc '!G15="",'San Leandro Inf Conc '!G15=0)," ",'San Leandro Inf Conc '!$C15*'San Leandro Inf Conc '!G15*3.78)</f>
        <v xml:space="preserve"> </v>
      </c>
      <c r="H15" s="146" t="str">
        <f>IF(OR('San Leandro Inf Conc '!H15="",'San Leandro Inf Conc '!H15=0)," ",'San Leandro Inf Conc '!$C15*'San Leandro Inf Conc '!H15*3.78)</f>
        <v xml:space="preserve"> </v>
      </c>
      <c r="I15" s="146" t="str">
        <f>IF(OR('San Leandro Inf Conc '!I15="",'San Leandro Inf Conc '!I15=0)," ",'San Leandro Inf Conc '!$C15*'San Leandro Inf Conc '!I15*3.78)</f>
        <v xml:space="preserve"> </v>
      </c>
      <c r="J15" s="146" t="str">
        <f>IF(OR('San Leandro Inf Conc '!J15="",'San Leandro Inf Conc '!J15=0)," ",'San Leandro Inf Conc '!$C15*'San Leandro Inf Conc '!J15*3.78)</f>
        <v xml:space="preserve"> </v>
      </c>
      <c r="K15" s="146" t="str">
        <f>IF(OR('San Leandro Inf Conc '!K15="",'San Leandro Inf Conc '!K15=0)," ",'San Leandro Inf Conc '!$D15*'San Leandro Inf Conc '!K15*3.78)</f>
        <v xml:space="preserve"> </v>
      </c>
      <c r="L15" s="146" t="str">
        <f>IF(OR('San Leandro Inf Conc '!L15="",'San Leandro Inf Conc '!L15=0)," ",'San Leandro Inf Conc '!$C15*'San Leandro Inf Conc '!L15*3.78)</f>
        <v xml:space="preserve"> </v>
      </c>
    </row>
    <row r="16" spans="1:13" x14ac:dyDescent="0.25">
      <c r="A16" s="123">
        <f>'San Leandro Inf Conc '!A16</f>
        <v>0</v>
      </c>
      <c r="B16" s="26">
        <f>'San Leandro Inf Conc '!B16</f>
        <v>0</v>
      </c>
      <c r="C16" s="123">
        <f>'San Leandro Inf Conc '!C16</f>
        <v>0</v>
      </c>
      <c r="D16" s="123">
        <f>'San Leandro Inf Conc '!D16</f>
        <v>0</v>
      </c>
      <c r="E16" s="146" t="str">
        <f>IF(OR('San Leandro Inf Conc '!E16="",'San Leandro Inf Conc '!E16=0)," ",'San Leandro Inf Conc '!$C16*'San Leandro Inf Conc '!E16*3.78)</f>
        <v xml:space="preserve"> </v>
      </c>
      <c r="F16" s="146" t="str">
        <f>IF(OR('San Leandro Inf Conc '!F16="",'San Leandro Inf Conc '!F16=0)," ",'San Leandro Inf Conc '!$C16*'San Leandro Inf Conc '!F16*3.78)</f>
        <v xml:space="preserve"> </v>
      </c>
      <c r="G16" s="146" t="str">
        <f>IF(OR('San Leandro Inf Conc '!G16="",'San Leandro Inf Conc '!G16=0)," ",'San Leandro Inf Conc '!$C16*'San Leandro Inf Conc '!G16*3.78)</f>
        <v xml:space="preserve"> </v>
      </c>
      <c r="H16" s="146" t="str">
        <f>IF(OR('San Leandro Inf Conc '!H16="",'San Leandro Inf Conc '!H16=0)," ",'San Leandro Inf Conc '!$C16*'San Leandro Inf Conc '!H16*3.78)</f>
        <v xml:space="preserve"> </v>
      </c>
      <c r="I16" s="146" t="str">
        <f>IF(OR('San Leandro Inf Conc '!I16="",'San Leandro Inf Conc '!I16=0)," ",'San Leandro Inf Conc '!$C16*'San Leandro Inf Conc '!I16*3.78)</f>
        <v xml:space="preserve"> </v>
      </c>
      <c r="J16" s="146" t="str">
        <f>IF(OR('San Leandro Inf Conc '!J16="",'San Leandro Inf Conc '!J16=0)," ",'San Leandro Inf Conc '!$C16*'San Leandro Inf Conc '!J16*3.78)</f>
        <v xml:space="preserve"> </v>
      </c>
      <c r="K16" s="146" t="str">
        <f>IF(OR('San Leandro Inf Conc '!K16="",'San Leandro Inf Conc '!K16=0)," ",'San Leandro Inf Conc '!$D16*'San Leandro Inf Conc '!K16*3.78)</f>
        <v xml:space="preserve"> </v>
      </c>
      <c r="L16" s="146" t="str">
        <f>IF(OR('San Leandro Inf Conc '!L16="",'San Leandro Inf Conc '!L16=0)," ",'San Leandro Inf Conc '!$C16*'San Leandro Inf Conc '!L16*3.78)</f>
        <v xml:space="preserve"> </v>
      </c>
    </row>
    <row r="17" spans="1:18" x14ac:dyDescent="0.25">
      <c r="A17" s="123">
        <f>'San Leandro Inf Conc '!A17</f>
        <v>0</v>
      </c>
      <c r="B17" s="26">
        <f>'San Leandro Inf Conc '!B17</f>
        <v>0</v>
      </c>
      <c r="C17" s="123">
        <f>'San Leandro Inf Conc '!C17</f>
        <v>0</v>
      </c>
      <c r="D17" s="123">
        <f>'San Leandro Inf Conc '!D17</f>
        <v>0</v>
      </c>
      <c r="E17" s="146" t="str">
        <f>IF(OR('San Leandro Inf Conc '!E17="",'San Leandro Inf Conc '!E17=0)," ",'San Leandro Inf Conc '!$C17*'San Leandro Inf Conc '!E17*3.78)</f>
        <v xml:space="preserve"> </v>
      </c>
      <c r="F17" s="146" t="str">
        <f>IF(OR('San Leandro Inf Conc '!F17="",'San Leandro Inf Conc '!F17=0)," ",'San Leandro Inf Conc '!$C17*'San Leandro Inf Conc '!F17*3.78)</f>
        <v xml:space="preserve"> </v>
      </c>
      <c r="G17" s="146" t="str">
        <f>IF(OR('San Leandro Inf Conc '!G17="",'San Leandro Inf Conc '!G17=0)," ",'San Leandro Inf Conc '!$C17*'San Leandro Inf Conc '!G17*3.78)</f>
        <v xml:space="preserve"> </v>
      </c>
      <c r="H17" s="146" t="str">
        <f>IF(OR('San Leandro Inf Conc '!H17="",'San Leandro Inf Conc '!H17=0)," ",'San Leandro Inf Conc '!$C17*'San Leandro Inf Conc '!H17*3.78)</f>
        <v xml:space="preserve"> </v>
      </c>
      <c r="I17" s="146" t="str">
        <f>IF(OR('San Leandro Inf Conc '!I17="",'San Leandro Inf Conc '!I17=0)," ",'San Leandro Inf Conc '!$C17*'San Leandro Inf Conc '!I17*3.78)</f>
        <v xml:space="preserve"> </v>
      </c>
      <c r="J17" s="146" t="str">
        <f>IF(OR('San Leandro Inf Conc '!J17="",'San Leandro Inf Conc '!J17=0)," ",'San Leandro Inf Conc '!$C17*'San Leandro Inf Conc '!J17*3.78)</f>
        <v xml:space="preserve"> </v>
      </c>
      <c r="K17" s="146" t="str">
        <f>IF(OR('San Leandro Inf Conc '!K17="",'San Leandro Inf Conc '!K17=0)," ",'San Leandro Inf Conc '!$D17*'San Leandro Inf Conc '!K17*3.78)</f>
        <v xml:space="preserve"> </v>
      </c>
      <c r="L17" s="146" t="str">
        <f>IF(OR('San Leandro Inf Conc '!L17="",'San Leandro Inf Conc '!L17=0)," ",'San Leandro Inf Conc '!$C17*'San Leandro Inf Conc '!L17*3.78)</f>
        <v xml:space="preserve"> </v>
      </c>
    </row>
    <row r="18" spans="1:18" x14ac:dyDescent="0.25">
      <c r="A18" s="123">
        <f>'San Leandro Inf Conc '!A18</f>
        <v>0</v>
      </c>
      <c r="B18" s="26">
        <f>'San Leandro Inf Conc '!B18</f>
        <v>0</v>
      </c>
      <c r="C18" s="123">
        <f>'San Leandro Inf Conc '!C18</f>
        <v>0</v>
      </c>
      <c r="D18" s="123">
        <f>'San Leandro Inf Conc '!D18</f>
        <v>0</v>
      </c>
      <c r="E18" s="146" t="str">
        <f>IF(OR('San Leandro Inf Conc '!E18="",'San Leandro Inf Conc '!E18=0)," ",'San Leandro Inf Conc '!$C18*'San Leandro Inf Conc '!E18*3.78)</f>
        <v xml:space="preserve"> </v>
      </c>
      <c r="F18" s="146" t="str">
        <f>IF(OR('San Leandro Inf Conc '!F18="",'San Leandro Inf Conc '!F18=0)," ",'San Leandro Inf Conc '!$C18*'San Leandro Inf Conc '!F18*3.78)</f>
        <v xml:space="preserve"> </v>
      </c>
      <c r="G18" s="146" t="str">
        <f>IF(OR('San Leandro Inf Conc '!G18="",'San Leandro Inf Conc '!G18=0)," ",'San Leandro Inf Conc '!$C18*'San Leandro Inf Conc '!G18*3.78)</f>
        <v xml:space="preserve"> </v>
      </c>
      <c r="H18" s="146" t="str">
        <f>IF(OR('San Leandro Inf Conc '!H18="",'San Leandro Inf Conc '!H18=0)," ",'San Leandro Inf Conc '!$C18*'San Leandro Inf Conc '!H18*3.78)</f>
        <v xml:space="preserve"> </v>
      </c>
      <c r="I18" s="146" t="str">
        <f>IF(OR('San Leandro Inf Conc '!I18="",'San Leandro Inf Conc '!I18=0)," ",'San Leandro Inf Conc '!$C18*'San Leandro Inf Conc '!I18*3.78)</f>
        <v xml:space="preserve"> </v>
      </c>
      <c r="J18" s="146" t="str">
        <f>IF(OR('San Leandro Inf Conc '!J18="",'San Leandro Inf Conc '!J18=0)," ",'San Leandro Inf Conc '!$C18*'San Leandro Inf Conc '!J18*3.78)</f>
        <v xml:space="preserve"> </v>
      </c>
      <c r="K18" s="146" t="str">
        <f>IF(OR('San Leandro Inf Conc '!K18="",'San Leandro Inf Conc '!K18=0)," ",'San Leandro Inf Conc '!$D18*'San Leandro Inf Conc '!K18*3.78)</f>
        <v xml:space="preserve"> </v>
      </c>
      <c r="L18" s="146" t="str">
        <f>IF(OR('San Leandro Inf Conc '!L18="",'San Leandro Inf Conc '!L18=0)," ",'San Leandro Inf Conc '!$C18*'San Leandro Inf Conc '!L18*3.78)</f>
        <v xml:space="preserve"> </v>
      </c>
    </row>
    <row r="19" spans="1:18" x14ac:dyDescent="0.25">
      <c r="A19" s="123">
        <f>'San Leandro Inf Conc '!A19</f>
        <v>0</v>
      </c>
      <c r="B19" s="26">
        <f>'San Leandro Inf Conc '!B19</f>
        <v>0</v>
      </c>
      <c r="C19" s="123">
        <f>'San Leandro Inf Conc '!C19</f>
        <v>0</v>
      </c>
      <c r="D19" s="123">
        <f>'San Leandro Inf Conc '!D19</f>
        <v>0</v>
      </c>
      <c r="E19" s="146" t="str">
        <f>IF(OR('San Leandro Inf Conc '!E19="",'San Leandro Inf Conc '!E19=0)," ",'San Leandro Inf Conc '!$C19*'San Leandro Inf Conc '!E19*3.78)</f>
        <v xml:space="preserve"> </v>
      </c>
      <c r="F19" s="146" t="str">
        <f>IF(OR('San Leandro Inf Conc '!F19="",'San Leandro Inf Conc '!F19=0)," ",'San Leandro Inf Conc '!$C19*'San Leandro Inf Conc '!F19*3.78)</f>
        <v xml:space="preserve"> </v>
      </c>
      <c r="G19" s="146" t="str">
        <f>IF(OR('San Leandro Inf Conc '!G19="",'San Leandro Inf Conc '!G19=0)," ",'San Leandro Inf Conc '!$C19*'San Leandro Inf Conc '!G19*3.78)</f>
        <v xml:space="preserve"> </v>
      </c>
      <c r="H19" s="146" t="str">
        <f>IF(OR('San Leandro Inf Conc '!H19="",'San Leandro Inf Conc '!H19=0)," ",'San Leandro Inf Conc '!$C19*'San Leandro Inf Conc '!H19*3.78)</f>
        <v xml:space="preserve"> </v>
      </c>
      <c r="I19" s="146" t="str">
        <f>IF(OR('San Leandro Inf Conc '!I19="",'San Leandro Inf Conc '!I19=0)," ",'San Leandro Inf Conc '!$C19*'San Leandro Inf Conc '!I19*3.78)</f>
        <v xml:space="preserve"> </v>
      </c>
      <c r="J19" s="146" t="str">
        <f>IF(OR('San Leandro Inf Conc '!J19="",'San Leandro Inf Conc '!J19=0)," ",'San Leandro Inf Conc '!$C19*'San Leandro Inf Conc '!J19*3.78)</f>
        <v xml:space="preserve"> </v>
      </c>
      <c r="K19" s="146" t="str">
        <f>IF(OR('San Leandro Inf Conc '!K19="",'San Leandro Inf Conc '!K19=0)," ",'San Leandro Inf Conc '!$D19*'San Leandro Inf Conc '!K19*3.78)</f>
        <v xml:space="preserve"> </v>
      </c>
      <c r="L19" s="146" t="str">
        <f>IF(OR('San Leandro Inf Conc '!L19="",'San Leandro Inf Conc '!L19=0)," ",'San Leandro Inf Conc '!$C19*'San Leandro Inf Conc '!L19*3.78)</f>
        <v xml:space="preserve"> </v>
      </c>
    </row>
    <row r="20" spans="1:18" x14ac:dyDescent="0.25">
      <c r="A20" s="123">
        <f>'San Leandro Inf Conc '!A20</f>
        <v>0</v>
      </c>
      <c r="B20" s="26">
        <f>'San Leandro Inf Conc '!B20</f>
        <v>0</v>
      </c>
      <c r="C20" s="123">
        <f>'San Leandro Inf Conc '!C20</f>
        <v>0</v>
      </c>
      <c r="D20" s="123">
        <f>'San Leandro Inf Conc '!D20</f>
        <v>0</v>
      </c>
      <c r="E20" s="146" t="str">
        <f>IF(OR('San Leandro Inf Conc '!E20="",'San Leandro Inf Conc '!E20=0)," ",'San Leandro Inf Conc '!$C20*'San Leandro Inf Conc '!E20*3.78)</f>
        <v xml:space="preserve"> </v>
      </c>
      <c r="F20" s="146" t="str">
        <f>IF(OR('San Leandro Inf Conc '!F20="",'San Leandro Inf Conc '!F20=0)," ",'San Leandro Inf Conc '!$C20*'San Leandro Inf Conc '!F20*3.78)</f>
        <v xml:space="preserve"> </v>
      </c>
      <c r="G20" s="146" t="str">
        <f>IF(OR('San Leandro Inf Conc '!G20="",'San Leandro Inf Conc '!G20=0)," ",'San Leandro Inf Conc '!$C20*'San Leandro Inf Conc '!G20*3.78)</f>
        <v xml:space="preserve"> </v>
      </c>
      <c r="H20" s="146" t="str">
        <f>IF(OR('San Leandro Inf Conc '!H20="",'San Leandro Inf Conc '!H20=0)," ",'San Leandro Inf Conc '!$C20*'San Leandro Inf Conc '!H20*3.78)</f>
        <v xml:space="preserve"> </v>
      </c>
      <c r="I20" s="146" t="str">
        <f>IF(OR('San Leandro Inf Conc '!I20="",'San Leandro Inf Conc '!I20=0)," ",'San Leandro Inf Conc '!$C20*'San Leandro Inf Conc '!I20*3.78)</f>
        <v xml:space="preserve"> </v>
      </c>
      <c r="J20" s="146" t="str">
        <f>IF(OR('San Leandro Inf Conc '!J20="",'San Leandro Inf Conc '!J20=0)," ",'San Leandro Inf Conc '!$C20*'San Leandro Inf Conc '!J20*3.78)</f>
        <v xml:space="preserve"> </v>
      </c>
      <c r="K20" s="146" t="str">
        <f>IF(OR('San Leandro Inf Conc '!K20="",'San Leandro Inf Conc '!K20=0)," ",'San Leandro Inf Conc '!$D20*'San Leandro Inf Conc '!K20*3.78)</f>
        <v xml:space="preserve"> </v>
      </c>
      <c r="L20" s="146" t="str">
        <f>IF(OR('San Leandro Inf Conc '!L20="",'San Leandro Inf Conc '!L20=0)," ",'San Leandro Inf Conc '!$C20*'San Leandro Inf Conc '!L20*3.78)</f>
        <v xml:space="preserve"> </v>
      </c>
    </row>
    <row r="21" spans="1:18" x14ac:dyDescent="0.25">
      <c r="A21" s="123">
        <f>'San Leandro Inf Conc '!A21</f>
        <v>0</v>
      </c>
      <c r="B21" s="26">
        <f>'San Leandro Inf Conc '!B21</f>
        <v>0</v>
      </c>
      <c r="C21" s="123">
        <f>'San Leandro Inf Conc '!C21</f>
        <v>0</v>
      </c>
      <c r="D21" s="123">
        <f>'San Leandro Inf Conc '!D21</f>
        <v>0</v>
      </c>
      <c r="E21" s="146" t="str">
        <f>IF(OR('San Leandro Inf Conc '!E21="",'San Leandro Inf Conc '!E21=0)," ",'San Leandro Inf Conc '!$C21*'San Leandro Inf Conc '!E21*3.78)</f>
        <v xml:space="preserve"> </v>
      </c>
      <c r="F21" s="146" t="str">
        <f>IF(OR('San Leandro Inf Conc '!F21="",'San Leandro Inf Conc '!F21=0)," ",'San Leandro Inf Conc '!$C21*'San Leandro Inf Conc '!F21*3.78)</f>
        <v xml:space="preserve"> </v>
      </c>
      <c r="G21" s="146" t="str">
        <f>IF(OR('San Leandro Inf Conc '!G21="",'San Leandro Inf Conc '!G21=0)," ",'San Leandro Inf Conc '!$C21*'San Leandro Inf Conc '!G21*3.78)</f>
        <v xml:space="preserve"> </v>
      </c>
      <c r="H21" s="146" t="str">
        <f>IF(OR('San Leandro Inf Conc '!H21="",'San Leandro Inf Conc '!H21=0)," ",'San Leandro Inf Conc '!$C21*'San Leandro Inf Conc '!H21*3.78)</f>
        <v xml:space="preserve"> </v>
      </c>
      <c r="I21" s="146" t="str">
        <f>IF(OR('San Leandro Inf Conc '!I21="",'San Leandro Inf Conc '!I21=0)," ",'San Leandro Inf Conc '!$C21*'San Leandro Inf Conc '!I21*3.78)</f>
        <v xml:space="preserve"> </v>
      </c>
      <c r="J21" s="146" t="str">
        <f>IF(OR('San Leandro Inf Conc '!J21="",'San Leandro Inf Conc '!J21=0)," ",'San Leandro Inf Conc '!$C21*'San Leandro Inf Conc '!J21*3.78)</f>
        <v xml:space="preserve"> </v>
      </c>
      <c r="K21" s="146" t="str">
        <f>IF(OR('San Leandro Inf Conc '!K21="",'San Leandro Inf Conc '!K21=0)," ",'San Leandro Inf Conc '!$D21*'San Leandro Inf Conc '!K21*3.78)</f>
        <v xml:space="preserve"> </v>
      </c>
      <c r="L21" s="146" t="str">
        <f>IF(OR('San Leandro Inf Conc '!L21="",'San Leandro Inf Conc '!L21=0)," ",'San Leandro Inf Conc '!$C21*'San Leandro Inf Conc '!L21*3.78)</f>
        <v xml:space="preserve"> </v>
      </c>
    </row>
    <row r="22" spans="1:18" x14ac:dyDescent="0.25">
      <c r="A22" s="123">
        <f>'San Leandro Inf Conc '!A22</f>
        <v>0</v>
      </c>
      <c r="B22" s="26">
        <f>'San Leandro Inf Conc '!B22</f>
        <v>0</v>
      </c>
      <c r="C22" s="123">
        <f>'San Leandro Inf Conc '!C22</f>
        <v>0</v>
      </c>
      <c r="D22" s="123">
        <f>'San Leandro Inf Conc '!D22</f>
        <v>0</v>
      </c>
      <c r="E22" s="146" t="str">
        <f>IF(OR('San Leandro Inf Conc '!E22="",'San Leandro Inf Conc '!E22=0)," ",'San Leandro Inf Conc '!$C22*'San Leandro Inf Conc '!E22*3.78)</f>
        <v xml:space="preserve"> </v>
      </c>
      <c r="F22" s="146" t="str">
        <f>IF(OR('San Leandro Inf Conc '!F22="",'San Leandro Inf Conc '!F22=0)," ",'San Leandro Inf Conc '!$C22*'San Leandro Inf Conc '!F22*3.78)</f>
        <v xml:space="preserve"> </v>
      </c>
      <c r="G22" s="146" t="str">
        <f>IF(OR('San Leandro Inf Conc '!G22="",'San Leandro Inf Conc '!G22=0)," ",'San Leandro Inf Conc '!$C22*'San Leandro Inf Conc '!G22*3.78)</f>
        <v xml:space="preserve"> </v>
      </c>
      <c r="H22" s="146" t="str">
        <f>IF(OR('San Leandro Inf Conc '!H22="",'San Leandro Inf Conc '!H22=0)," ",'San Leandro Inf Conc '!$C22*'San Leandro Inf Conc '!H22*3.78)</f>
        <v xml:space="preserve"> </v>
      </c>
      <c r="I22" s="146" t="str">
        <f>IF(OR('San Leandro Inf Conc '!I22="",'San Leandro Inf Conc '!I22=0)," ",'San Leandro Inf Conc '!$C22*'San Leandro Inf Conc '!I22*3.78)</f>
        <v xml:space="preserve"> </v>
      </c>
      <c r="J22" s="146" t="str">
        <f>IF(OR('San Leandro Inf Conc '!J22="",'San Leandro Inf Conc '!J22=0)," ",'San Leandro Inf Conc '!$C22*'San Leandro Inf Conc '!J22*3.78)</f>
        <v xml:space="preserve"> </v>
      </c>
      <c r="K22" s="146" t="str">
        <f>IF(OR('San Leandro Inf Conc '!K22="",'San Leandro Inf Conc '!K22=0)," ",'San Leandro Inf Conc '!$D22*'San Leandro Inf Conc '!K22*3.78)</f>
        <v xml:space="preserve"> </v>
      </c>
      <c r="L22" s="146" t="str">
        <f>IF(OR('San Leandro Inf Conc '!L22="",'San Leandro Inf Conc '!L22=0)," ",'San Leandro Inf Conc '!$C22*'San Leandro Inf Conc '!L22*3.78)</f>
        <v xml:space="preserve"> </v>
      </c>
    </row>
    <row r="23" spans="1:18" x14ac:dyDescent="0.25">
      <c r="A23" s="123">
        <f>'San Leandro Inf Conc '!A23</f>
        <v>0</v>
      </c>
      <c r="B23" s="26">
        <f>'San Leandro Inf Conc '!B23</f>
        <v>0</v>
      </c>
      <c r="C23" s="123">
        <f>'San Leandro Inf Conc '!C23</f>
        <v>0</v>
      </c>
      <c r="D23" s="123">
        <f>'San Leandro Inf Conc '!D23</f>
        <v>0</v>
      </c>
      <c r="E23" s="146" t="str">
        <f>IF(OR('San Leandro Inf Conc '!E23="",'San Leandro Inf Conc '!E23=0)," ",'San Leandro Inf Conc '!$C23*'San Leandro Inf Conc '!E23*3.78)</f>
        <v xml:space="preserve"> </v>
      </c>
      <c r="F23" s="146" t="str">
        <f>IF(OR('San Leandro Inf Conc '!F23="",'San Leandro Inf Conc '!F23=0)," ",'San Leandro Inf Conc '!$C23*'San Leandro Inf Conc '!F23*3.78)</f>
        <v xml:space="preserve"> </v>
      </c>
      <c r="G23" s="146" t="str">
        <f>IF(OR('San Leandro Inf Conc '!G23="",'San Leandro Inf Conc '!G23=0)," ",'San Leandro Inf Conc '!$C23*'San Leandro Inf Conc '!G23*3.78)</f>
        <v xml:space="preserve"> </v>
      </c>
      <c r="H23" s="146" t="str">
        <f>IF(OR('San Leandro Inf Conc '!H23="",'San Leandro Inf Conc '!H23=0)," ",'San Leandro Inf Conc '!$C23*'San Leandro Inf Conc '!H23*3.78)</f>
        <v xml:space="preserve"> </v>
      </c>
      <c r="I23" s="146" t="str">
        <f>IF(OR('San Leandro Inf Conc '!I23="",'San Leandro Inf Conc '!I23=0)," ",'San Leandro Inf Conc '!$C23*'San Leandro Inf Conc '!I23*3.78)</f>
        <v xml:space="preserve"> </v>
      </c>
      <c r="J23" s="146" t="str">
        <f>IF(OR('San Leandro Inf Conc '!J23="",'San Leandro Inf Conc '!J23=0)," ",'San Leandro Inf Conc '!$C23*'San Leandro Inf Conc '!J23*3.78)</f>
        <v xml:space="preserve"> </v>
      </c>
      <c r="K23" s="146" t="str">
        <f>IF(OR('San Leandro Inf Conc '!K23="",'San Leandro Inf Conc '!K23=0)," ",'San Leandro Inf Conc '!$D23*'San Leandro Inf Conc '!K23*3.78)</f>
        <v xml:space="preserve"> </v>
      </c>
      <c r="L23" s="146" t="str">
        <f>IF(OR('San Leandro Inf Conc '!L23="",'San Leandro Inf Conc '!L23=0)," ",'San Leandro Inf Conc '!$C23*'San Leandro Inf Conc '!L23*3.78)</f>
        <v xml:space="preserve"> </v>
      </c>
    </row>
    <row r="24" spans="1:18" x14ac:dyDescent="0.25">
      <c r="A24" s="123">
        <f>'San Leandro Inf Conc '!A24</f>
        <v>0</v>
      </c>
      <c r="B24" s="26">
        <f>'San Leandro Inf Conc '!B24</f>
        <v>0</v>
      </c>
      <c r="C24" s="123">
        <f>'San Leandro Inf Conc '!C24</f>
        <v>0</v>
      </c>
      <c r="D24" s="123">
        <f>'San Leandro Inf Conc '!D24</f>
        <v>0</v>
      </c>
      <c r="E24" s="146" t="str">
        <f>IF(OR('San Leandro Inf Conc '!E24="",'San Leandro Inf Conc '!E24=0)," ",'San Leandro Inf Conc '!$C24*'San Leandro Inf Conc '!E24*3.78)</f>
        <v xml:space="preserve"> </v>
      </c>
      <c r="F24" s="146" t="str">
        <f>IF(OR('San Leandro Inf Conc '!F24="",'San Leandro Inf Conc '!F24=0)," ",'San Leandro Inf Conc '!$C24*'San Leandro Inf Conc '!F24*3.78)</f>
        <v xml:space="preserve"> </v>
      </c>
      <c r="G24" s="146" t="str">
        <f>IF(OR('San Leandro Inf Conc '!G24="",'San Leandro Inf Conc '!G24=0)," ",'San Leandro Inf Conc '!$C24*'San Leandro Inf Conc '!G24*3.78)</f>
        <v xml:space="preserve"> </v>
      </c>
      <c r="H24" s="146" t="str">
        <f>IF(OR('San Leandro Inf Conc '!H24="",'San Leandro Inf Conc '!H24=0)," ",'San Leandro Inf Conc '!$C24*'San Leandro Inf Conc '!H24*3.78)</f>
        <v xml:space="preserve"> </v>
      </c>
      <c r="I24" s="146" t="str">
        <f>IF(OR('San Leandro Inf Conc '!I24="",'San Leandro Inf Conc '!I24=0)," ",'San Leandro Inf Conc '!$C24*'San Leandro Inf Conc '!I24*3.78)</f>
        <v xml:space="preserve"> </v>
      </c>
      <c r="J24" s="146" t="str">
        <f>IF(OR('San Leandro Inf Conc '!J24="",'San Leandro Inf Conc '!J24=0)," ",'San Leandro Inf Conc '!$C24*'San Leandro Inf Conc '!J24*3.78)</f>
        <v xml:space="preserve"> </v>
      </c>
      <c r="K24" s="146" t="str">
        <f>IF(OR('San Leandro Inf Conc '!K24="",'San Leandro Inf Conc '!K24=0)," ",'San Leandro Inf Conc '!$D24*'San Leandro Inf Conc '!K24*3.78)</f>
        <v xml:space="preserve"> </v>
      </c>
      <c r="L24" s="146" t="str">
        <f>IF(OR('San Leandro Inf Conc '!L24="",'San Leandro Inf Conc '!L24=0)," ",'San Leandro Inf Conc '!$C24*'San Leandro Inf Conc '!L24*3.78)</f>
        <v xml:space="preserve"> </v>
      </c>
    </row>
    <row r="25" spans="1:18" x14ac:dyDescent="0.25">
      <c r="A25" s="123">
        <f>'San Leandro Inf Conc '!A25</f>
        <v>0</v>
      </c>
      <c r="B25" s="26">
        <f>'San Leandro Inf Conc '!B25</f>
        <v>0</v>
      </c>
      <c r="C25" s="123">
        <f>'San Leandro Inf Conc '!C25</f>
        <v>0</v>
      </c>
      <c r="D25" s="123">
        <f>'San Leandro Inf Conc '!D25</f>
        <v>0</v>
      </c>
      <c r="E25" s="146" t="str">
        <f>IF(OR('San Leandro Inf Conc '!E25="",'San Leandro Inf Conc '!E25=0)," ",'San Leandro Inf Conc '!$C25*'San Leandro Inf Conc '!E25*3.78)</f>
        <v xml:space="preserve"> </v>
      </c>
      <c r="F25" s="146" t="str">
        <f>IF(OR('San Leandro Inf Conc '!F25="",'San Leandro Inf Conc '!F25=0)," ",'San Leandro Inf Conc '!$C25*'San Leandro Inf Conc '!F25*3.78)</f>
        <v xml:space="preserve"> </v>
      </c>
      <c r="G25" s="146" t="str">
        <f>IF(OR('San Leandro Inf Conc '!G25="",'San Leandro Inf Conc '!G25=0)," ",'San Leandro Inf Conc '!$C25*'San Leandro Inf Conc '!G25*3.78)</f>
        <v xml:space="preserve"> </v>
      </c>
      <c r="H25" s="146" t="str">
        <f>IF(OR('San Leandro Inf Conc '!H25="",'San Leandro Inf Conc '!H25=0)," ",'San Leandro Inf Conc '!$C25*'San Leandro Inf Conc '!H25*3.78)</f>
        <v xml:space="preserve"> </v>
      </c>
      <c r="I25" s="146" t="str">
        <f>IF(OR('San Leandro Inf Conc '!I25="",'San Leandro Inf Conc '!I25=0)," ",'San Leandro Inf Conc '!$C25*'San Leandro Inf Conc '!I25*3.78)</f>
        <v xml:space="preserve"> </v>
      </c>
      <c r="J25" s="146" t="str">
        <f>IF(OR('San Leandro Inf Conc '!J25="",'San Leandro Inf Conc '!J25=0)," ",'San Leandro Inf Conc '!$C25*'San Leandro Inf Conc '!J25*3.78)</f>
        <v xml:space="preserve"> </v>
      </c>
      <c r="K25" s="146" t="str">
        <f>IF(OR('San Leandro Inf Conc '!K25="",'San Leandro Inf Conc '!K25=0)," ",'San Leandro Inf Conc '!$D25*'San Leandro Inf Conc '!K25*3.78)</f>
        <v xml:space="preserve"> </v>
      </c>
      <c r="L25" s="146" t="str">
        <f>IF(OR('San Leandro Inf Conc '!L25="",'San Leandro Inf Conc '!L25=0)," ",'San Leandro Inf Conc '!$C25*'San Leandro Inf Conc '!L25*3.78)</f>
        <v xml:space="preserve"> </v>
      </c>
    </row>
    <row r="26" spans="1:18" x14ac:dyDescent="0.25">
      <c r="A26" s="123">
        <f>'San Leandro Inf Conc '!A26</f>
        <v>0</v>
      </c>
      <c r="B26" s="26">
        <f>'San Leandro Inf Conc '!B26</f>
        <v>0</v>
      </c>
      <c r="C26" s="123">
        <f>'San Leandro Inf Conc '!C26</f>
        <v>0</v>
      </c>
      <c r="D26" s="123">
        <f>'San Leandro Inf Conc '!D26</f>
        <v>0</v>
      </c>
      <c r="E26" s="146" t="str">
        <f>IF(OR('San Leandro Inf Conc '!E26="",'San Leandro Inf Conc '!E26=0)," ",'San Leandro Inf Conc '!$C26*'San Leandro Inf Conc '!E26*3.78)</f>
        <v xml:space="preserve"> </v>
      </c>
      <c r="F26" s="146" t="str">
        <f>IF(OR('San Leandro Inf Conc '!F26="",'San Leandro Inf Conc '!F26=0)," ",'San Leandro Inf Conc '!$C26*'San Leandro Inf Conc '!F26*3.78)</f>
        <v xml:space="preserve"> </v>
      </c>
      <c r="G26" s="146" t="str">
        <f>IF(OR('San Leandro Inf Conc '!G26="",'San Leandro Inf Conc '!G26=0)," ",'San Leandro Inf Conc '!$C26*'San Leandro Inf Conc '!G26*3.78)</f>
        <v xml:space="preserve"> </v>
      </c>
      <c r="H26" s="146" t="str">
        <f>IF(OR('San Leandro Inf Conc '!H26="",'San Leandro Inf Conc '!H26=0)," ",'San Leandro Inf Conc '!$C26*'San Leandro Inf Conc '!H26*3.78)</f>
        <v xml:space="preserve"> </v>
      </c>
      <c r="I26" s="146" t="str">
        <f>IF(OR('San Leandro Inf Conc '!I26="",'San Leandro Inf Conc '!I26=0)," ",'San Leandro Inf Conc '!$C26*'San Leandro Inf Conc '!I26*3.78)</f>
        <v xml:space="preserve"> </v>
      </c>
      <c r="J26" s="146" t="str">
        <f>IF(OR('San Leandro Inf Conc '!J26="",'San Leandro Inf Conc '!J26=0)," ",'San Leandro Inf Conc '!$C26*'San Leandro Inf Conc '!J26*3.78)</f>
        <v xml:space="preserve"> </v>
      </c>
      <c r="K26" s="146" t="str">
        <f>IF(OR('San Leandro Inf Conc '!K26="",'San Leandro Inf Conc '!K26=0)," ",'San Leandro Inf Conc '!$D26*'San Leandro Inf Conc '!K26*3.78)</f>
        <v xml:space="preserve"> </v>
      </c>
      <c r="L26" s="146" t="str">
        <f>IF(OR('San Leandro Inf Conc '!L26="",'San Leandro Inf Conc '!L26=0)," ",'San Leandro Inf Conc '!$C26*'San Leandro Inf Conc '!L26*3.78)</f>
        <v xml:space="preserve"> </v>
      </c>
    </row>
    <row r="27" spans="1:18" ht="14.25" customHeight="1" thickBot="1" x14ac:dyDescent="0.3"/>
    <row r="28" spans="1:18" ht="15.75" x14ac:dyDescent="0.25">
      <c r="A28" s="265" t="s">
        <v>159</v>
      </c>
      <c r="B28" s="262"/>
      <c r="C28" s="262"/>
      <c r="D28" s="262"/>
      <c r="E28" s="262"/>
      <c r="F28" s="262"/>
      <c r="G28" s="262"/>
      <c r="H28" s="262"/>
      <c r="I28" s="262"/>
      <c r="J28" s="262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63" t="s">
        <v>132</v>
      </c>
      <c r="B29" s="251"/>
      <c r="C29" s="251"/>
      <c r="D29" s="251"/>
      <c r="E29" s="251"/>
      <c r="F29" s="251"/>
      <c r="G29" s="251"/>
      <c r="H29" s="251"/>
      <c r="I29" s="251"/>
      <c r="J29" s="251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63" t="s">
        <v>109</v>
      </c>
      <c r="B30" s="251"/>
      <c r="C30" s="251"/>
      <c r="D30" s="251"/>
      <c r="E30" s="251"/>
      <c r="F30" s="251"/>
      <c r="G30" s="251"/>
      <c r="H30" s="251"/>
      <c r="I30" s="251"/>
      <c r="J30" s="251"/>
      <c r="K30" s="44"/>
      <c r="L30" s="44"/>
      <c r="M30" s="44"/>
      <c r="N30" s="44"/>
      <c r="O30" s="44"/>
      <c r="P30" s="44"/>
      <c r="Q30" s="44"/>
      <c r="R30" s="63"/>
    </row>
    <row r="31" spans="1:18" s="119" customFormat="1" x14ac:dyDescent="0.25">
      <c r="A31" s="263"/>
      <c r="B31" s="251"/>
      <c r="C31" s="251"/>
      <c r="D31" s="251"/>
      <c r="E31" s="251"/>
      <c r="F31" s="251"/>
      <c r="G31" s="251"/>
      <c r="H31" s="251"/>
      <c r="I31" s="251"/>
      <c r="J31" s="251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64" t="s">
        <v>100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61" t="s">
        <v>169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61" t="s">
        <v>170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61" t="s">
        <v>108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64" t="s">
        <v>168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61" t="s">
        <v>173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2" t="s">
        <v>172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44"/>
      <c r="P39" s="44"/>
      <c r="Q39" s="44"/>
      <c r="R39" s="63"/>
    </row>
    <row r="40" spans="1:18" ht="15.75" thickBot="1" x14ac:dyDescent="0.3">
      <c r="A40" s="71" t="s">
        <v>171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1340" priority="2">
      <formula>LEN(TRIM(A7))=0</formula>
    </cfRule>
  </conditionalFormatting>
  <conditionalFormatting sqref="E7:L26">
    <cfRule type="cellIs" dxfId="1339" priority="1" operator="equal">
      <formula>0</formula>
    </cfRule>
    <cfRule type="containsErrors" dxfId="1338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97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S29" sqref="S29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8" bestFit="1" customWidth="1"/>
    <col min="4" max="5" width="6.7109375" customWidth="1"/>
    <col min="6" max="6" width="7.28515625" customWidth="1"/>
    <col min="7" max="7" width="8.28515625" customWidth="1"/>
    <col min="8" max="8" width="6.7109375" customWidth="1"/>
    <col min="9" max="9" width="6.85546875" style="80" customWidth="1"/>
    <col min="10" max="10" width="7.7109375" style="81" customWidth="1"/>
    <col min="11" max="11" width="7.85546875" style="81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20" width="5.85546875" customWidth="1"/>
    <col min="21" max="21" width="6.140625" style="108" customWidth="1"/>
  </cols>
  <sheetData>
    <row r="1" spans="1:21" ht="24" thickBot="1" x14ac:dyDescent="0.4">
      <c r="A1" s="84" t="s">
        <v>93</v>
      </c>
      <c r="E1" s="84"/>
      <c r="F1" s="84"/>
      <c r="G1" s="84"/>
      <c r="H1" s="84"/>
      <c r="I1" s="84"/>
      <c r="J1" s="125"/>
      <c r="K1" s="125"/>
      <c r="L1" s="84"/>
      <c r="M1" s="84"/>
      <c r="N1" s="110"/>
      <c r="O1" s="46"/>
      <c r="P1" s="46"/>
      <c r="Q1" s="46"/>
      <c r="R1" s="46"/>
      <c r="S1" s="46"/>
      <c r="T1" s="46"/>
      <c r="U1" s="110"/>
    </row>
    <row r="2" spans="1:21" s="45" customFormat="1" ht="18.75" x14ac:dyDescent="0.3">
      <c r="A2" s="147" t="s">
        <v>211</v>
      </c>
      <c r="B2" s="60"/>
      <c r="C2" s="60"/>
      <c r="D2" s="148"/>
      <c r="E2" s="148"/>
      <c r="F2" s="148"/>
      <c r="G2" s="148"/>
      <c r="H2" s="148"/>
      <c r="I2" s="148"/>
      <c r="J2" s="157"/>
      <c r="K2" s="128"/>
      <c r="L2" s="20"/>
      <c r="M2" s="20"/>
      <c r="N2" s="20"/>
      <c r="O2" s="20"/>
      <c r="P2" s="20"/>
      <c r="Q2" s="20"/>
      <c r="R2" s="20"/>
      <c r="S2" s="15"/>
      <c r="U2" s="112"/>
    </row>
    <row r="3" spans="1:21" s="45" customFormat="1" ht="19.5" thickBot="1" x14ac:dyDescent="0.35">
      <c r="A3" s="150" t="s">
        <v>207</v>
      </c>
      <c r="B3" s="65"/>
      <c r="C3" s="65"/>
      <c r="D3" s="151"/>
      <c r="E3" s="151"/>
      <c r="F3" s="151"/>
      <c r="G3" s="151"/>
      <c r="H3" s="151"/>
      <c r="I3" s="151"/>
      <c r="J3" s="160"/>
      <c r="K3" s="128"/>
      <c r="L3" s="20"/>
      <c r="M3" s="20"/>
      <c r="N3" s="20"/>
      <c r="O3" s="20"/>
      <c r="P3" s="20"/>
      <c r="Q3" s="20"/>
      <c r="R3" s="20"/>
      <c r="S3" s="15"/>
      <c r="U3" s="112"/>
    </row>
    <row r="4" spans="1:21" ht="19.5" thickBot="1" x14ac:dyDescent="0.35">
      <c r="C4" s="29"/>
      <c r="D4" s="31"/>
      <c r="E4" s="31"/>
      <c r="F4" s="31"/>
      <c r="G4" s="31"/>
      <c r="H4" s="31"/>
      <c r="I4" s="79"/>
      <c r="J4" s="131"/>
      <c r="K4" s="131"/>
      <c r="L4" s="31"/>
      <c r="M4" s="31"/>
      <c r="N4" s="31"/>
      <c r="O4" s="31"/>
      <c r="P4" s="31"/>
      <c r="Q4" s="31"/>
      <c r="R4" s="31"/>
    </row>
    <row r="5" spans="1:21" ht="39" x14ac:dyDescent="0.25">
      <c r="A5" s="32" t="s">
        <v>185</v>
      </c>
      <c r="B5" s="3" t="s">
        <v>0</v>
      </c>
      <c r="C5" s="16" t="s">
        <v>63</v>
      </c>
      <c r="D5" s="319" t="s">
        <v>13</v>
      </c>
      <c r="E5" s="320"/>
      <c r="F5" s="89" t="s">
        <v>51</v>
      </c>
      <c r="G5" s="90" t="s">
        <v>150</v>
      </c>
      <c r="H5" s="91" t="s">
        <v>52</v>
      </c>
      <c r="I5" s="95" t="s">
        <v>149</v>
      </c>
      <c r="J5" s="270" t="s">
        <v>148</v>
      </c>
      <c r="K5" s="270" t="s">
        <v>151</v>
      </c>
      <c r="L5" s="91" t="s">
        <v>53</v>
      </c>
      <c r="M5" s="91" t="s">
        <v>60</v>
      </c>
      <c r="N5" s="91" t="s">
        <v>54</v>
      </c>
      <c r="O5" s="91" t="s">
        <v>152</v>
      </c>
      <c r="P5" s="91" t="s">
        <v>174</v>
      </c>
      <c r="Q5" s="317" t="s">
        <v>176</v>
      </c>
      <c r="R5" s="318"/>
      <c r="S5" s="321" t="s">
        <v>177</v>
      </c>
      <c r="T5" s="318"/>
      <c r="U5" s="109" t="s">
        <v>56</v>
      </c>
    </row>
    <row r="6" spans="1:21" ht="26.25" x14ac:dyDescent="0.25">
      <c r="A6" s="49"/>
      <c r="B6" s="8" t="s">
        <v>33</v>
      </c>
      <c r="C6" s="22"/>
      <c r="D6" s="50" t="s">
        <v>14</v>
      </c>
      <c r="E6" s="51" t="s">
        <v>10</v>
      </c>
      <c r="F6" s="291" t="s">
        <v>37</v>
      </c>
      <c r="G6" s="292" t="s">
        <v>16</v>
      </c>
      <c r="H6" s="294"/>
      <c r="I6" s="295"/>
      <c r="J6" s="296"/>
      <c r="K6" s="296"/>
      <c r="L6" s="294"/>
      <c r="M6" s="294"/>
      <c r="N6" s="294"/>
      <c r="O6" s="294"/>
      <c r="P6" s="358" t="s">
        <v>92</v>
      </c>
      <c r="Q6" s="371" t="s">
        <v>11</v>
      </c>
      <c r="R6" s="92" t="s">
        <v>12</v>
      </c>
      <c r="S6" s="372" t="s">
        <v>11</v>
      </c>
      <c r="T6" s="92" t="s">
        <v>12</v>
      </c>
      <c r="U6" s="93"/>
    </row>
    <row r="7" spans="1:21" s="119" customFormat="1" ht="16.5" customHeight="1" x14ac:dyDescent="0.25">
      <c r="A7" s="329" t="s">
        <v>215</v>
      </c>
      <c r="B7" s="373">
        <v>41102</v>
      </c>
      <c r="C7" s="30" t="s">
        <v>218</v>
      </c>
      <c r="D7" s="374">
        <v>49.4</v>
      </c>
      <c r="E7" s="374">
        <v>60</v>
      </c>
      <c r="F7" s="140">
        <f t="shared" ref="F7:F12" si="0">SUM(H7,J7,K7)</f>
        <v>35.800000000000004</v>
      </c>
      <c r="G7" s="123">
        <f t="shared" ref="G7:G12" si="1">SUM(I7:K7)</f>
        <v>33.199999999999996</v>
      </c>
      <c r="H7" s="374">
        <v>32</v>
      </c>
      <c r="I7" s="374">
        <v>29.4</v>
      </c>
      <c r="J7" s="374">
        <v>2.2000000000000002</v>
      </c>
      <c r="K7" s="374">
        <v>1.6</v>
      </c>
      <c r="L7" s="374">
        <v>26.9</v>
      </c>
      <c r="M7" s="375">
        <v>0.22</v>
      </c>
      <c r="N7" s="374">
        <v>2.5</v>
      </c>
      <c r="O7" s="374">
        <v>2.08</v>
      </c>
      <c r="P7" s="374">
        <v>2.1</v>
      </c>
      <c r="Q7" s="374">
        <v>7.2</v>
      </c>
      <c r="R7" s="374">
        <v>7.2</v>
      </c>
      <c r="S7" s="374">
        <v>24.5</v>
      </c>
      <c r="T7" s="374">
        <v>24.5</v>
      </c>
      <c r="U7" s="374">
        <v>10</v>
      </c>
    </row>
    <row r="8" spans="1:21" s="119" customFormat="1" ht="16.5" customHeight="1" x14ac:dyDescent="0.25">
      <c r="A8" s="329" t="s">
        <v>215</v>
      </c>
      <c r="B8" s="376">
        <v>41123</v>
      </c>
      <c r="C8" s="30" t="s">
        <v>218</v>
      </c>
      <c r="D8" s="377">
        <v>58.4</v>
      </c>
      <c r="E8" s="377">
        <v>58</v>
      </c>
      <c r="F8" s="140">
        <f t="shared" si="0"/>
        <v>35.6</v>
      </c>
      <c r="G8" s="123">
        <f t="shared" si="1"/>
        <v>35.1</v>
      </c>
      <c r="H8" s="377">
        <v>32</v>
      </c>
      <c r="I8" s="377">
        <v>31.5</v>
      </c>
      <c r="J8" s="377">
        <v>2.2000000000000002</v>
      </c>
      <c r="K8" s="377">
        <v>1.4</v>
      </c>
      <c r="L8" s="377">
        <v>28</v>
      </c>
      <c r="M8" s="375"/>
      <c r="N8" s="377">
        <v>2.5</v>
      </c>
      <c r="O8" s="377">
        <v>2.17</v>
      </c>
      <c r="P8" s="377">
        <v>1.7</v>
      </c>
      <c r="Q8" s="377">
        <v>7.2</v>
      </c>
      <c r="R8" s="377">
        <v>7.2</v>
      </c>
      <c r="S8" s="377">
        <v>24.7</v>
      </c>
      <c r="T8" s="377">
        <v>24.7</v>
      </c>
      <c r="U8" s="377">
        <v>10</v>
      </c>
    </row>
    <row r="9" spans="1:21" s="112" customFormat="1" ht="16.5" customHeight="1" x14ac:dyDescent="0.25">
      <c r="A9" s="329" t="s">
        <v>215</v>
      </c>
      <c r="B9" s="373">
        <v>41137</v>
      </c>
      <c r="C9" s="30" t="s">
        <v>218</v>
      </c>
      <c r="D9" s="374">
        <v>58.5</v>
      </c>
      <c r="E9" s="374">
        <v>87</v>
      </c>
      <c r="F9" s="140">
        <f t="shared" si="0"/>
        <v>36</v>
      </c>
      <c r="G9" s="123">
        <f t="shared" si="1"/>
        <v>34.1</v>
      </c>
      <c r="H9" s="374">
        <v>32</v>
      </c>
      <c r="I9" s="374">
        <v>30.1</v>
      </c>
      <c r="J9" s="374">
        <v>2.2999999999999998</v>
      </c>
      <c r="K9" s="374">
        <v>1.7</v>
      </c>
      <c r="L9" s="374">
        <v>26.9</v>
      </c>
      <c r="M9" s="375">
        <v>0.217</v>
      </c>
      <c r="N9" s="374">
        <v>2</v>
      </c>
      <c r="O9" s="374">
        <v>1.79</v>
      </c>
      <c r="P9" s="374">
        <v>1.8</v>
      </c>
      <c r="Q9" s="374">
        <v>7.1</v>
      </c>
      <c r="R9" s="374">
        <v>7.1</v>
      </c>
      <c r="S9" s="374">
        <v>24.9</v>
      </c>
      <c r="T9" s="374">
        <v>24.9</v>
      </c>
      <c r="U9" s="374">
        <v>11</v>
      </c>
    </row>
    <row r="10" spans="1:21" s="119" customFormat="1" ht="16.5" customHeight="1" x14ac:dyDescent="0.25">
      <c r="A10" s="329" t="s">
        <v>215</v>
      </c>
      <c r="B10" s="376">
        <v>41158</v>
      </c>
      <c r="C10" s="30" t="s">
        <v>218</v>
      </c>
      <c r="D10" s="377">
        <v>58.7</v>
      </c>
      <c r="E10" s="377">
        <v>65.3</v>
      </c>
      <c r="F10" s="140">
        <f t="shared" si="0"/>
        <v>35.9</v>
      </c>
      <c r="G10" s="123">
        <f t="shared" si="1"/>
        <v>34.699999999999996</v>
      </c>
      <c r="H10" s="377">
        <v>32</v>
      </c>
      <c r="I10" s="377">
        <v>30.8</v>
      </c>
      <c r="J10" s="377">
        <v>2.1</v>
      </c>
      <c r="K10" s="377">
        <v>1.8</v>
      </c>
      <c r="L10" s="377">
        <v>27.4</v>
      </c>
      <c r="M10" s="375"/>
      <c r="N10" s="377">
        <v>2.2000000000000002</v>
      </c>
      <c r="O10" s="377">
        <v>1.96</v>
      </c>
      <c r="P10" s="377">
        <v>1.8</v>
      </c>
      <c r="Q10" s="377">
        <v>7.2</v>
      </c>
      <c r="R10" s="377">
        <v>7.2</v>
      </c>
      <c r="S10" s="377">
        <v>24.2</v>
      </c>
      <c r="T10" s="377">
        <v>24.2</v>
      </c>
      <c r="U10" s="377">
        <v>12</v>
      </c>
    </row>
    <row r="11" spans="1:21" s="119" customFormat="1" ht="16.5" customHeight="1" x14ac:dyDescent="0.25">
      <c r="A11" s="329" t="s">
        <v>215</v>
      </c>
      <c r="B11" s="373">
        <v>41172</v>
      </c>
      <c r="C11" s="30" t="s">
        <v>218</v>
      </c>
      <c r="D11" s="374">
        <v>56.2</v>
      </c>
      <c r="E11" s="374">
        <v>64</v>
      </c>
      <c r="F11" s="140">
        <f t="shared" si="0"/>
        <v>35.5</v>
      </c>
      <c r="G11" s="123">
        <f t="shared" si="1"/>
        <v>37.1</v>
      </c>
      <c r="H11" s="374">
        <v>32</v>
      </c>
      <c r="I11" s="374">
        <v>33.6</v>
      </c>
      <c r="J11" s="374">
        <v>2</v>
      </c>
      <c r="K11" s="374">
        <v>1.5</v>
      </c>
      <c r="L11" s="374">
        <v>30.8</v>
      </c>
      <c r="M11" s="375">
        <v>0.19700000000000001</v>
      </c>
      <c r="N11" s="374">
        <v>2.7</v>
      </c>
      <c r="O11" s="374">
        <v>2.52</v>
      </c>
      <c r="P11" s="374">
        <v>1.9</v>
      </c>
      <c r="Q11" s="374">
        <v>7.2</v>
      </c>
      <c r="R11" s="374">
        <v>7.2</v>
      </c>
      <c r="S11" s="374">
        <v>23.2</v>
      </c>
      <c r="T11" s="374">
        <v>23.2</v>
      </c>
      <c r="U11" s="374">
        <v>11</v>
      </c>
    </row>
    <row r="12" spans="1:21" s="119" customFormat="1" ht="16.5" customHeight="1" x14ac:dyDescent="0.25">
      <c r="A12" s="329" t="s">
        <v>216</v>
      </c>
      <c r="B12" s="376">
        <v>41186</v>
      </c>
      <c r="C12" s="30" t="s">
        <v>218</v>
      </c>
      <c r="D12" s="377">
        <v>44</v>
      </c>
      <c r="E12" s="377">
        <v>63</v>
      </c>
      <c r="F12" s="140">
        <f t="shared" si="0"/>
        <v>36.4</v>
      </c>
      <c r="G12" s="123">
        <f t="shared" si="1"/>
        <v>35.299999999999997</v>
      </c>
      <c r="H12" s="377">
        <v>34</v>
      </c>
      <c r="I12" s="377">
        <v>32.9</v>
      </c>
      <c r="J12" s="377">
        <v>1.1000000000000001</v>
      </c>
      <c r="K12" s="377">
        <v>1.3</v>
      </c>
      <c r="L12" s="377">
        <v>30.4</v>
      </c>
      <c r="M12" s="375"/>
      <c r="N12" s="377">
        <v>2.2999999999999998</v>
      </c>
      <c r="O12" s="377">
        <v>2.09</v>
      </c>
      <c r="P12" s="377">
        <v>1.7</v>
      </c>
      <c r="Q12" s="377">
        <v>7.1</v>
      </c>
      <c r="R12" s="377">
        <v>7.1</v>
      </c>
      <c r="S12" s="377">
        <v>24.4</v>
      </c>
      <c r="T12" s="377">
        <v>24.4</v>
      </c>
      <c r="U12" s="377">
        <v>11</v>
      </c>
    </row>
    <row r="13" spans="1:21" s="119" customFormat="1" ht="16.5" customHeight="1" x14ac:dyDescent="0.25">
      <c r="A13" s="329" t="s">
        <v>216</v>
      </c>
      <c r="B13" s="373">
        <v>41200</v>
      </c>
      <c r="C13" s="30" t="s">
        <v>218</v>
      </c>
      <c r="D13" s="374">
        <v>65</v>
      </c>
      <c r="E13" s="374">
        <v>93</v>
      </c>
      <c r="F13" s="140">
        <f t="shared" ref="F13:F28" si="2">SUM(H13,J13,K13)</f>
        <v>35</v>
      </c>
      <c r="G13" s="123">
        <f t="shared" ref="G13:G28" si="3">SUM(I13:K13)</f>
        <v>33.799999999999997</v>
      </c>
      <c r="H13" s="374">
        <v>32</v>
      </c>
      <c r="I13" s="374">
        <v>30.8</v>
      </c>
      <c r="J13" s="374">
        <v>1.7</v>
      </c>
      <c r="K13" s="374">
        <v>1.3</v>
      </c>
      <c r="L13" s="374">
        <v>29.6</v>
      </c>
      <c r="M13" s="375">
        <v>0.183</v>
      </c>
      <c r="N13" s="374">
        <v>2.2000000000000002</v>
      </c>
      <c r="O13" s="374">
        <v>1.93</v>
      </c>
      <c r="P13" s="374">
        <v>1.4</v>
      </c>
      <c r="Q13" s="374">
        <v>7.1</v>
      </c>
      <c r="R13" s="374">
        <v>7.1</v>
      </c>
      <c r="S13" s="374">
        <v>23.7</v>
      </c>
      <c r="T13" s="374">
        <v>23.7</v>
      </c>
      <c r="U13" s="374">
        <v>10</v>
      </c>
    </row>
    <row r="14" spans="1:21" s="119" customFormat="1" ht="16.5" customHeight="1" x14ac:dyDescent="0.25">
      <c r="A14" s="329" t="s">
        <v>216</v>
      </c>
      <c r="B14" s="376">
        <v>41221</v>
      </c>
      <c r="C14" s="30" t="s">
        <v>218</v>
      </c>
      <c r="D14" s="377">
        <v>67</v>
      </c>
      <c r="E14" s="377">
        <v>92</v>
      </c>
      <c r="F14" s="140">
        <f t="shared" si="2"/>
        <v>36.6</v>
      </c>
      <c r="G14" s="123">
        <f t="shared" si="3"/>
        <v>33</v>
      </c>
      <c r="H14" s="377">
        <v>33</v>
      </c>
      <c r="I14" s="377">
        <v>29.4</v>
      </c>
      <c r="J14" s="377">
        <v>2</v>
      </c>
      <c r="K14" s="377">
        <v>1.6</v>
      </c>
      <c r="L14" s="377">
        <v>28.6</v>
      </c>
      <c r="M14" s="375"/>
      <c r="N14" s="377">
        <v>2.7</v>
      </c>
      <c r="O14" s="377">
        <v>2.1</v>
      </c>
      <c r="P14" s="377">
        <v>1.8</v>
      </c>
      <c r="Q14" s="377">
        <v>7</v>
      </c>
      <c r="R14" s="377">
        <v>7</v>
      </c>
      <c r="S14" s="377">
        <v>22.4</v>
      </c>
      <c r="T14" s="377">
        <v>22.4</v>
      </c>
      <c r="U14" s="377">
        <v>12</v>
      </c>
    </row>
    <row r="15" spans="1:21" s="119" customFormat="1" ht="16.5" customHeight="1" x14ac:dyDescent="0.25">
      <c r="A15" s="329" t="s">
        <v>216</v>
      </c>
      <c r="B15" s="373">
        <v>41234</v>
      </c>
      <c r="C15" s="30" t="s">
        <v>218</v>
      </c>
      <c r="D15" s="374">
        <v>78</v>
      </c>
      <c r="E15" s="374">
        <v>95</v>
      </c>
      <c r="F15" s="140">
        <f t="shared" si="2"/>
        <v>33.5</v>
      </c>
      <c r="G15" s="123">
        <f t="shared" si="3"/>
        <v>33.199999999999996</v>
      </c>
      <c r="H15" s="374">
        <v>29</v>
      </c>
      <c r="I15" s="374">
        <v>28.7</v>
      </c>
      <c r="J15" s="374">
        <v>2.9</v>
      </c>
      <c r="K15" s="374">
        <v>1.6</v>
      </c>
      <c r="L15" s="374">
        <v>27.7</v>
      </c>
      <c r="M15" s="375">
        <v>0.215</v>
      </c>
      <c r="N15" s="374">
        <v>2.5</v>
      </c>
      <c r="O15" s="374">
        <v>2.2599999999999998</v>
      </c>
      <c r="P15" s="374">
        <v>1.8</v>
      </c>
      <c r="Q15" s="374">
        <v>7</v>
      </c>
      <c r="R15" s="374">
        <v>7</v>
      </c>
      <c r="S15" s="374">
        <v>21.8</v>
      </c>
      <c r="T15" s="374">
        <v>21.8</v>
      </c>
      <c r="U15" s="374">
        <v>11</v>
      </c>
    </row>
    <row r="16" spans="1:21" s="119" customFormat="1" ht="16.5" customHeight="1" x14ac:dyDescent="0.25">
      <c r="A16" s="329" t="s">
        <v>216</v>
      </c>
      <c r="B16" s="376">
        <v>41243</v>
      </c>
      <c r="C16" s="30" t="s">
        <v>217</v>
      </c>
      <c r="D16" s="377">
        <v>78</v>
      </c>
      <c r="E16" s="377">
        <v>180</v>
      </c>
      <c r="F16" s="140">
        <f t="shared" si="2"/>
        <v>36.9</v>
      </c>
      <c r="G16" s="123">
        <f t="shared" si="3"/>
        <v>35.699999999999996</v>
      </c>
      <c r="H16" s="377">
        <v>32</v>
      </c>
      <c r="I16" s="377">
        <v>30.8</v>
      </c>
      <c r="J16" s="377">
        <v>3.1</v>
      </c>
      <c r="K16" s="377">
        <v>1.8</v>
      </c>
      <c r="L16" s="377">
        <v>28.1</v>
      </c>
      <c r="M16" s="375"/>
      <c r="N16" s="377">
        <v>2.4</v>
      </c>
      <c r="O16" s="377">
        <v>2.2200000000000002</v>
      </c>
      <c r="P16" s="377">
        <v>0.45</v>
      </c>
      <c r="Q16" s="377">
        <v>7.1</v>
      </c>
      <c r="R16" s="377">
        <v>7.1</v>
      </c>
      <c r="S16" s="377">
        <v>21.4</v>
      </c>
      <c r="T16" s="377">
        <v>21.4</v>
      </c>
      <c r="U16" s="377">
        <v>9</v>
      </c>
    </row>
    <row r="17" spans="1:21" s="119" customFormat="1" ht="16.5" customHeight="1" x14ac:dyDescent="0.25">
      <c r="A17" s="329" t="s">
        <v>216</v>
      </c>
      <c r="B17" s="376">
        <v>41249</v>
      </c>
      <c r="C17" s="30" t="s">
        <v>218</v>
      </c>
      <c r="D17" s="377">
        <v>88</v>
      </c>
      <c r="E17" s="377">
        <v>136</v>
      </c>
      <c r="F17" s="140">
        <f t="shared" ref="F17:F18" si="4">SUM(H17,J17,K17)</f>
        <v>31.2</v>
      </c>
      <c r="G17" s="123">
        <f t="shared" ref="G17:G18" si="5">SUM(I17:K17)</f>
        <v>30.099999999999998</v>
      </c>
      <c r="H17" s="377">
        <v>27</v>
      </c>
      <c r="I17" s="377">
        <v>25.9</v>
      </c>
      <c r="J17" s="377">
        <v>2.5</v>
      </c>
      <c r="K17" s="377">
        <v>1.7</v>
      </c>
      <c r="L17" s="377">
        <v>24.8</v>
      </c>
      <c r="M17" s="375"/>
      <c r="N17" s="377">
        <v>2.4</v>
      </c>
      <c r="O17" s="377">
        <v>2.06</v>
      </c>
      <c r="P17" s="377">
        <v>2.2000000000000002</v>
      </c>
      <c r="Q17" s="377">
        <v>7</v>
      </c>
      <c r="R17" s="377">
        <v>7</v>
      </c>
      <c r="S17" s="377">
        <v>19.3</v>
      </c>
      <c r="T17" s="377">
        <v>19.3</v>
      </c>
      <c r="U17" s="377">
        <v>10</v>
      </c>
    </row>
    <row r="18" spans="1:21" s="119" customFormat="1" ht="16.5" customHeight="1" x14ac:dyDescent="0.25">
      <c r="A18" s="329" t="s">
        <v>216</v>
      </c>
      <c r="B18" s="373">
        <v>41263</v>
      </c>
      <c r="C18" s="30" t="s">
        <v>218</v>
      </c>
      <c r="D18" s="374">
        <v>47</v>
      </c>
      <c r="E18" s="374">
        <v>77</v>
      </c>
      <c r="F18" s="140">
        <f t="shared" si="4"/>
        <v>37.1</v>
      </c>
      <c r="G18" s="123">
        <f t="shared" si="5"/>
        <v>35.200000000000003</v>
      </c>
      <c r="H18" s="374">
        <v>32</v>
      </c>
      <c r="I18" s="374">
        <v>30.1</v>
      </c>
      <c r="J18" s="374">
        <v>3.2</v>
      </c>
      <c r="K18" s="374">
        <v>1.9</v>
      </c>
      <c r="L18" s="374">
        <v>27.3</v>
      </c>
      <c r="M18" s="375">
        <v>0.22</v>
      </c>
      <c r="N18" s="374">
        <v>2.5</v>
      </c>
      <c r="O18" s="374">
        <v>1.89</v>
      </c>
      <c r="P18" s="374">
        <v>1.7</v>
      </c>
      <c r="Q18" s="374">
        <v>7</v>
      </c>
      <c r="R18" s="374">
        <v>7</v>
      </c>
      <c r="S18" s="374">
        <v>19.5</v>
      </c>
      <c r="T18" s="374">
        <v>19.5</v>
      </c>
      <c r="U18" s="374">
        <v>14</v>
      </c>
    </row>
    <row r="19" spans="1:21" s="119" customFormat="1" ht="16.5" customHeight="1" x14ac:dyDescent="0.25">
      <c r="A19" s="329" t="s">
        <v>216</v>
      </c>
      <c r="B19" s="378">
        <v>41634</v>
      </c>
      <c r="C19" s="30" t="s">
        <v>217</v>
      </c>
      <c r="D19" s="228">
        <v>83</v>
      </c>
      <c r="E19" s="228">
        <v>124</v>
      </c>
      <c r="F19" s="140">
        <f t="shared" si="2"/>
        <v>29.1</v>
      </c>
      <c r="G19" s="123">
        <f t="shared" si="3"/>
        <v>28.200000000000003</v>
      </c>
      <c r="H19" s="330">
        <v>24</v>
      </c>
      <c r="I19" s="330">
        <v>23.1</v>
      </c>
      <c r="J19" s="330">
        <v>3.1</v>
      </c>
      <c r="K19" s="330">
        <v>2</v>
      </c>
      <c r="L19" s="330">
        <v>21.3</v>
      </c>
      <c r="M19" s="375"/>
      <c r="N19" s="330">
        <v>2.2000000000000002</v>
      </c>
      <c r="O19" s="330">
        <v>2</v>
      </c>
      <c r="P19" s="330">
        <v>1.5</v>
      </c>
      <c r="Q19" s="374">
        <v>7</v>
      </c>
      <c r="R19" s="374">
        <v>7</v>
      </c>
      <c r="S19" s="229">
        <v>19.399999999999999</v>
      </c>
      <c r="T19" s="229">
        <v>19.399999999999999</v>
      </c>
      <c r="U19" s="228">
        <v>8.4</v>
      </c>
    </row>
    <row r="20" spans="1:21" s="119" customFormat="1" ht="16.5" customHeight="1" x14ac:dyDescent="0.25">
      <c r="A20" s="329" t="s">
        <v>213</v>
      </c>
      <c r="B20" s="378">
        <v>41284</v>
      </c>
      <c r="C20" s="30" t="s">
        <v>218</v>
      </c>
      <c r="D20" s="228">
        <v>73.8</v>
      </c>
      <c r="E20" s="228">
        <v>90</v>
      </c>
      <c r="F20" s="140">
        <f t="shared" ref="F20:F25" si="6">SUM(H20,J20,K20)</f>
        <v>36</v>
      </c>
      <c r="G20" s="123">
        <f t="shared" ref="G20:G25" si="7">SUM(I20:K20)</f>
        <v>35.299999999999997</v>
      </c>
      <c r="H20" s="330">
        <v>30.8</v>
      </c>
      <c r="I20" s="330">
        <v>30.1</v>
      </c>
      <c r="J20" s="330">
        <v>3.4</v>
      </c>
      <c r="K20" s="330">
        <v>1.8</v>
      </c>
      <c r="L20" s="330">
        <v>28.8</v>
      </c>
      <c r="M20" s="236">
        <v>0.191</v>
      </c>
      <c r="N20" s="330">
        <v>2.2000000000000002</v>
      </c>
      <c r="O20" s="330">
        <v>1.93</v>
      </c>
      <c r="P20" s="330">
        <v>2.1</v>
      </c>
      <c r="Q20" s="228"/>
      <c r="R20" s="228"/>
      <c r="S20" s="229"/>
      <c r="T20" s="229"/>
      <c r="U20" s="228">
        <v>12</v>
      </c>
    </row>
    <row r="21" spans="1:21" s="119" customFormat="1" ht="16.5" customHeight="1" x14ac:dyDescent="0.25">
      <c r="A21" s="329" t="s">
        <v>213</v>
      </c>
      <c r="B21" s="378">
        <v>41298</v>
      </c>
      <c r="C21" s="30" t="s">
        <v>218</v>
      </c>
      <c r="D21" s="228">
        <v>71.900000000000006</v>
      </c>
      <c r="E21" s="228">
        <v>106</v>
      </c>
      <c r="F21" s="140">
        <f t="shared" si="6"/>
        <v>36.9</v>
      </c>
      <c r="G21" s="123">
        <f t="shared" si="7"/>
        <v>36.199999999999996</v>
      </c>
      <c r="H21" s="330">
        <v>31.5</v>
      </c>
      <c r="I21" s="330">
        <v>30.8</v>
      </c>
      <c r="J21" s="330">
        <v>3.5</v>
      </c>
      <c r="K21" s="330">
        <v>1.9</v>
      </c>
      <c r="L21" s="330">
        <v>28.6</v>
      </c>
      <c r="M21" s="375"/>
      <c r="N21" s="330">
        <v>2.2000000000000002</v>
      </c>
      <c r="O21" s="330">
        <v>1.99</v>
      </c>
      <c r="P21" s="330">
        <v>2.1</v>
      </c>
      <c r="Q21" s="228"/>
      <c r="R21" s="228"/>
      <c r="S21" s="229"/>
      <c r="T21" s="229"/>
      <c r="U21" s="228">
        <v>11</v>
      </c>
    </row>
    <row r="22" spans="1:21" s="119" customFormat="1" ht="16.5" customHeight="1" x14ac:dyDescent="0.25">
      <c r="A22" s="329" t="s">
        <v>213</v>
      </c>
      <c r="B22" s="378">
        <v>41312</v>
      </c>
      <c r="C22" s="30" t="s">
        <v>218</v>
      </c>
      <c r="D22" s="228">
        <v>70.3</v>
      </c>
      <c r="E22" s="228">
        <v>94</v>
      </c>
      <c r="F22" s="140">
        <f t="shared" si="6"/>
        <v>36.4</v>
      </c>
      <c r="G22" s="123">
        <f t="shared" si="7"/>
        <v>34.9</v>
      </c>
      <c r="H22" s="330">
        <v>30.9</v>
      </c>
      <c r="I22" s="330">
        <v>29.4</v>
      </c>
      <c r="J22" s="330">
        <v>3.5</v>
      </c>
      <c r="K22" s="330">
        <v>2</v>
      </c>
      <c r="L22" s="330">
        <v>28.1</v>
      </c>
      <c r="M22" s="236">
        <v>0.25600000000000001</v>
      </c>
      <c r="N22" s="330">
        <v>2.1</v>
      </c>
      <c r="O22" s="330">
        <v>1.82</v>
      </c>
      <c r="P22" s="330">
        <v>2</v>
      </c>
      <c r="Q22" s="228"/>
      <c r="R22" s="228"/>
      <c r="S22" s="229"/>
      <c r="T22" s="229"/>
      <c r="U22" s="228">
        <v>11</v>
      </c>
    </row>
    <row r="23" spans="1:21" s="119" customFormat="1" ht="16.5" customHeight="1" x14ac:dyDescent="0.25">
      <c r="A23" s="329" t="s">
        <v>213</v>
      </c>
      <c r="B23" s="378">
        <v>41326</v>
      </c>
      <c r="C23" s="30" t="s">
        <v>218</v>
      </c>
      <c r="D23" s="228">
        <v>71</v>
      </c>
      <c r="E23" s="228">
        <v>91</v>
      </c>
      <c r="F23" s="140">
        <f t="shared" si="6"/>
        <v>35.800000000000004</v>
      </c>
      <c r="G23" s="123">
        <f t="shared" si="7"/>
        <v>34.300000000000004</v>
      </c>
      <c r="H23" s="330">
        <v>30.9</v>
      </c>
      <c r="I23" s="330">
        <v>29.4</v>
      </c>
      <c r="J23" s="330">
        <v>3.2</v>
      </c>
      <c r="K23" s="330">
        <v>1.7</v>
      </c>
      <c r="L23" s="330">
        <v>28</v>
      </c>
      <c r="M23" s="375"/>
      <c r="N23" s="330">
        <v>2.4</v>
      </c>
      <c r="O23" s="330">
        <v>2.13</v>
      </c>
      <c r="P23" s="330">
        <v>2.6</v>
      </c>
      <c r="Q23" s="228"/>
      <c r="R23" s="228"/>
      <c r="S23" s="229"/>
      <c r="T23" s="229"/>
      <c r="U23" s="228">
        <v>11</v>
      </c>
    </row>
    <row r="24" spans="1:21" s="119" customFormat="1" ht="16.5" customHeight="1" x14ac:dyDescent="0.25">
      <c r="A24" s="329" t="s">
        <v>213</v>
      </c>
      <c r="B24" s="378">
        <v>41340.333333333336</v>
      </c>
      <c r="C24" s="30" t="s">
        <v>218</v>
      </c>
      <c r="D24" s="228">
        <v>68.3</v>
      </c>
      <c r="E24" s="228">
        <v>88</v>
      </c>
      <c r="F24" s="140">
        <f t="shared" si="6"/>
        <v>39.400000000000006</v>
      </c>
      <c r="G24" s="123">
        <f t="shared" si="7"/>
        <v>38.000000000000007</v>
      </c>
      <c r="H24" s="330">
        <v>35</v>
      </c>
      <c r="I24" s="330">
        <v>33.6</v>
      </c>
      <c r="J24" s="330">
        <v>2.7</v>
      </c>
      <c r="K24" s="330">
        <v>1.7</v>
      </c>
      <c r="L24" s="330">
        <v>31.4</v>
      </c>
      <c r="M24" s="236">
        <v>0.21199999999999999</v>
      </c>
      <c r="N24" s="330">
        <v>2.6</v>
      </c>
      <c r="O24" s="330">
        <v>2.27</v>
      </c>
      <c r="P24" s="330">
        <v>2.7</v>
      </c>
      <c r="Q24" s="228"/>
      <c r="R24" s="228"/>
      <c r="S24" s="229"/>
      <c r="T24" s="229"/>
      <c r="U24" s="228">
        <v>9</v>
      </c>
    </row>
    <row r="25" spans="1:21" s="119" customFormat="1" ht="16.5" customHeight="1" x14ac:dyDescent="0.25">
      <c r="A25" s="329" t="s">
        <v>213</v>
      </c>
      <c r="B25" s="378">
        <v>41354.333333333336</v>
      </c>
      <c r="C25" s="30" t="s">
        <v>218</v>
      </c>
      <c r="D25" s="228">
        <v>66.8</v>
      </c>
      <c r="E25" s="228">
        <v>78</v>
      </c>
      <c r="F25" s="140">
        <f t="shared" si="6"/>
        <v>37.300000000000004</v>
      </c>
      <c r="G25" s="123">
        <f t="shared" si="7"/>
        <v>35.9</v>
      </c>
      <c r="H25" s="330">
        <v>32.200000000000003</v>
      </c>
      <c r="I25" s="330">
        <v>30.8</v>
      </c>
      <c r="J25" s="330">
        <v>3.2</v>
      </c>
      <c r="K25" s="330">
        <v>1.9</v>
      </c>
      <c r="L25" s="330">
        <v>29.1</v>
      </c>
      <c r="M25" s="375"/>
      <c r="N25" s="330">
        <v>2.2000000000000002</v>
      </c>
      <c r="O25" s="330">
        <v>1.95</v>
      </c>
      <c r="P25" s="330">
        <v>1.8</v>
      </c>
      <c r="Q25" s="228"/>
      <c r="R25" s="228"/>
      <c r="S25" s="229"/>
      <c r="T25" s="229"/>
      <c r="U25" s="228">
        <v>10</v>
      </c>
    </row>
    <row r="26" spans="1:21" s="119" customFormat="1" ht="16.5" customHeight="1" x14ac:dyDescent="0.25">
      <c r="A26" s="329"/>
      <c r="B26" s="220"/>
      <c r="C26" s="30"/>
      <c r="D26" s="228"/>
      <c r="E26" s="228"/>
      <c r="F26" s="140">
        <f t="shared" si="2"/>
        <v>0</v>
      </c>
      <c r="G26" s="123">
        <f t="shared" si="3"/>
        <v>0</v>
      </c>
      <c r="H26" s="229"/>
      <c r="I26" s="228"/>
      <c r="J26" s="229"/>
      <c r="K26" s="228"/>
      <c r="L26" s="229"/>
      <c r="M26" s="236"/>
      <c r="N26" s="229"/>
      <c r="O26" s="228"/>
      <c r="P26" s="229"/>
      <c r="Q26" s="228"/>
      <c r="R26" s="228"/>
      <c r="S26" s="229"/>
      <c r="T26" s="229"/>
      <c r="U26" s="228"/>
    </row>
    <row r="27" spans="1:21" s="119" customFormat="1" ht="16.5" customHeight="1" x14ac:dyDescent="0.25">
      <c r="A27" s="26"/>
      <c r="B27" s="220"/>
      <c r="C27" s="30"/>
      <c r="D27" s="228"/>
      <c r="E27" s="228"/>
      <c r="F27" s="140">
        <f t="shared" si="2"/>
        <v>0</v>
      </c>
      <c r="G27" s="123">
        <f t="shared" si="3"/>
        <v>0</v>
      </c>
      <c r="H27" s="229"/>
      <c r="I27" s="228"/>
      <c r="J27" s="229"/>
      <c r="K27" s="228"/>
      <c r="L27" s="229"/>
      <c r="M27" s="236"/>
      <c r="N27" s="229"/>
      <c r="O27" s="228"/>
      <c r="P27" s="229"/>
      <c r="Q27" s="228"/>
      <c r="R27" s="228"/>
      <c r="S27" s="229"/>
      <c r="T27" s="229"/>
      <c r="U27" s="228"/>
    </row>
    <row r="28" spans="1:21" s="119" customFormat="1" ht="16.5" customHeight="1" x14ac:dyDescent="0.25">
      <c r="A28" s="26"/>
      <c r="B28" s="220"/>
      <c r="C28" s="30"/>
      <c r="D28" s="228"/>
      <c r="E28" s="228"/>
      <c r="F28" s="140">
        <f t="shared" si="2"/>
        <v>0</v>
      </c>
      <c r="G28" s="123">
        <f t="shared" si="3"/>
        <v>0</v>
      </c>
      <c r="H28" s="229"/>
      <c r="I28" s="228"/>
      <c r="J28" s="229"/>
      <c r="K28" s="228"/>
      <c r="L28" s="229"/>
      <c r="M28" s="236"/>
      <c r="N28" s="229"/>
      <c r="O28" s="228"/>
      <c r="P28" s="229"/>
      <c r="Q28" s="228"/>
      <c r="R28" s="228"/>
      <c r="S28" s="229"/>
      <c r="T28" s="229"/>
      <c r="U28" s="228"/>
    </row>
    <row r="29" spans="1:21" s="119" customFormat="1" ht="16.5" customHeight="1" x14ac:dyDescent="0.25">
      <c r="A29" s="26"/>
      <c r="B29" s="220"/>
      <c r="C29" s="30"/>
      <c r="D29" s="228"/>
      <c r="E29" s="228"/>
      <c r="F29" s="140">
        <f t="shared" ref="F29:F60" si="8">SUM(H29,J29,K29)</f>
        <v>0</v>
      </c>
      <c r="G29" s="123">
        <f t="shared" ref="G29:G60" si="9">SUM(I29:K29)</f>
        <v>0</v>
      </c>
      <c r="H29" s="229"/>
      <c r="I29" s="228"/>
      <c r="J29" s="229"/>
      <c r="K29" s="228"/>
      <c r="L29" s="229"/>
      <c r="M29" s="236"/>
      <c r="N29" s="229"/>
      <c r="O29" s="228"/>
      <c r="P29" s="229"/>
      <c r="Q29" s="228"/>
      <c r="R29" s="228"/>
      <c r="S29" s="229"/>
      <c r="T29" s="229"/>
      <c r="U29" s="228"/>
    </row>
    <row r="30" spans="1:21" s="119" customFormat="1" ht="16.5" customHeight="1" x14ac:dyDescent="0.25">
      <c r="A30" s="26"/>
      <c r="B30" s="220"/>
      <c r="C30" s="30"/>
      <c r="D30" s="228"/>
      <c r="E30" s="228"/>
      <c r="F30" s="140">
        <f t="shared" si="8"/>
        <v>0</v>
      </c>
      <c r="G30" s="123">
        <f t="shared" si="9"/>
        <v>0</v>
      </c>
      <c r="H30" s="229"/>
      <c r="I30" s="228"/>
      <c r="J30" s="229"/>
      <c r="K30" s="228"/>
      <c r="L30" s="229"/>
      <c r="M30" s="236"/>
      <c r="N30" s="229"/>
      <c r="O30" s="228"/>
      <c r="P30" s="229"/>
      <c r="Q30" s="228"/>
      <c r="R30" s="228"/>
      <c r="S30" s="229"/>
      <c r="T30" s="229"/>
      <c r="U30" s="228"/>
    </row>
    <row r="31" spans="1:21" s="119" customFormat="1" ht="16.5" customHeight="1" x14ac:dyDescent="0.25">
      <c r="A31" s="26"/>
      <c r="B31" s="220"/>
      <c r="C31" s="30"/>
      <c r="D31" s="228"/>
      <c r="E31" s="228"/>
      <c r="F31" s="140">
        <f t="shared" si="8"/>
        <v>0</v>
      </c>
      <c r="G31" s="123">
        <f t="shared" si="9"/>
        <v>0</v>
      </c>
      <c r="H31" s="229"/>
      <c r="I31" s="228"/>
      <c r="J31" s="229"/>
      <c r="K31" s="228"/>
      <c r="L31" s="229"/>
      <c r="M31" s="236"/>
      <c r="N31" s="229"/>
      <c r="O31" s="228"/>
      <c r="P31" s="229"/>
      <c r="Q31" s="228"/>
      <c r="R31" s="228"/>
      <c r="S31" s="229"/>
      <c r="T31" s="229"/>
      <c r="U31" s="228"/>
    </row>
    <row r="32" spans="1:21" s="119" customFormat="1" ht="16.5" customHeight="1" x14ac:dyDescent="0.25">
      <c r="A32" s="26"/>
      <c r="B32" s="220"/>
      <c r="C32" s="30"/>
      <c r="D32" s="228"/>
      <c r="E32" s="228"/>
      <c r="F32" s="140">
        <f t="shared" si="8"/>
        <v>0</v>
      </c>
      <c r="G32" s="123">
        <f t="shared" si="9"/>
        <v>0</v>
      </c>
      <c r="H32" s="229"/>
      <c r="I32" s="228"/>
      <c r="J32" s="229"/>
      <c r="K32" s="228"/>
      <c r="L32" s="229"/>
      <c r="M32" s="236"/>
      <c r="N32" s="229"/>
      <c r="O32" s="228"/>
      <c r="P32" s="229"/>
      <c r="Q32" s="228"/>
      <c r="R32" s="228"/>
      <c r="S32" s="229"/>
      <c r="T32" s="229"/>
      <c r="U32" s="228"/>
    </row>
    <row r="33" spans="1:21" s="119" customFormat="1" ht="16.5" customHeight="1" x14ac:dyDescent="0.25">
      <c r="A33" s="26"/>
      <c r="B33" s="220"/>
      <c r="C33" s="30"/>
      <c r="D33" s="228"/>
      <c r="E33" s="228"/>
      <c r="F33" s="140">
        <f t="shared" si="8"/>
        <v>0</v>
      </c>
      <c r="G33" s="123">
        <f t="shared" si="9"/>
        <v>0</v>
      </c>
      <c r="H33" s="229"/>
      <c r="I33" s="228"/>
      <c r="J33" s="229"/>
      <c r="K33" s="228"/>
      <c r="L33" s="229"/>
      <c r="M33" s="282"/>
      <c r="N33" s="229"/>
      <c r="O33" s="228"/>
      <c r="P33" s="229"/>
      <c r="Q33" s="228"/>
      <c r="R33" s="228"/>
      <c r="S33" s="229"/>
      <c r="T33" s="229"/>
      <c r="U33" s="228"/>
    </row>
    <row r="34" spans="1:21" s="119" customFormat="1" ht="16.5" customHeight="1" x14ac:dyDescent="0.25">
      <c r="A34" s="26"/>
      <c r="B34" s="220"/>
      <c r="C34" s="30"/>
      <c r="D34" s="228"/>
      <c r="E34" s="228"/>
      <c r="F34" s="140">
        <f t="shared" si="8"/>
        <v>0</v>
      </c>
      <c r="G34" s="123">
        <f t="shared" si="9"/>
        <v>0</v>
      </c>
      <c r="H34" s="229"/>
      <c r="I34" s="228"/>
      <c r="J34" s="229"/>
      <c r="K34" s="228"/>
      <c r="L34" s="229"/>
      <c r="M34" s="282"/>
      <c r="N34" s="229"/>
      <c r="O34" s="228"/>
      <c r="P34" s="229"/>
      <c r="Q34" s="228"/>
      <c r="R34" s="228"/>
      <c r="S34" s="229"/>
      <c r="T34" s="229"/>
      <c r="U34" s="228"/>
    </row>
    <row r="35" spans="1:21" s="119" customFormat="1" ht="16.5" customHeight="1" x14ac:dyDescent="0.25">
      <c r="A35" s="26"/>
      <c r="B35" s="220"/>
      <c r="C35" s="30"/>
      <c r="D35" s="228"/>
      <c r="E35" s="228"/>
      <c r="F35" s="140">
        <f t="shared" si="8"/>
        <v>0</v>
      </c>
      <c r="G35" s="123">
        <f t="shared" si="9"/>
        <v>0</v>
      </c>
      <c r="H35" s="229"/>
      <c r="I35" s="228"/>
      <c r="J35" s="229"/>
      <c r="K35" s="228"/>
      <c r="L35" s="229"/>
      <c r="M35" s="282"/>
      <c r="N35" s="229"/>
      <c r="O35" s="228"/>
      <c r="P35" s="229"/>
      <c r="Q35" s="228"/>
      <c r="R35" s="228"/>
      <c r="S35" s="229"/>
      <c r="T35" s="229"/>
      <c r="U35" s="228"/>
    </row>
    <row r="36" spans="1:21" s="119" customFormat="1" ht="16.5" customHeight="1" x14ac:dyDescent="0.25">
      <c r="A36" s="26"/>
      <c r="B36" s="220"/>
      <c r="C36" s="30"/>
      <c r="D36" s="228"/>
      <c r="E36" s="228"/>
      <c r="F36" s="140">
        <f t="shared" si="8"/>
        <v>0</v>
      </c>
      <c r="G36" s="123">
        <f t="shared" si="9"/>
        <v>0</v>
      </c>
      <c r="H36" s="229"/>
      <c r="I36" s="228"/>
      <c r="J36" s="229"/>
      <c r="K36" s="228"/>
      <c r="L36" s="229"/>
      <c r="M36" s="282"/>
      <c r="N36" s="229"/>
      <c r="O36" s="228"/>
      <c r="P36" s="229"/>
      <c r="Q36" s="228"/>
      <c r="R36" s="228"/>
      <c r="S36" s="229"/>
      <c r="T36" s="229"/>
      <c r="U36" s="228"/>
    </row>
    <row r="37" spans="1:21" s="119" customFormat="1" ht="16.5" customHeight="1" x14ac:dyDescent="0.25">
      <c r="A37" s="26"/>
      <c r="B37" s="220"/>
      <c r="C37" s="30"/>
      <c r="D37" s="228"/>
      <c r="E37" s="228"/>
      <c r="F37" s="140">
        <f t="shared" si="8"/>
        <v>0</v>
      </c>
      <c r="G37" s="123">
        <f t="shared" si="9"/>
        <v>0</v>
      </c>
      <c r="H37" s="229"/>
      <c r="I37" s="228"/>
      <c r="J37" s="229"/>
      <c r="K37" s="228"/>
      <c r="L37" s="229"/>
      <c r="M37" s="282"/>
      <c r="N37" s="229"/>
      <c r="O37" s="228"/>
      <c r="P37" s="229"/>
      <c r="Q37" s="228"/>
      <c r="R37" s="228"/>
      <c r="S37" s="229"/>
      <c r="T37" s="229"/>
      <c r="U37" s="228"/>
    </row>
    <row r="38" spans="1:21" s="119" customFormat="1" ht="16.5" customHeight="1" x14ac:dyDescent="0.25">
      <c r="A38" s="26"/>
      <c r="B38" s="220"/>
      <c r="C38" s="30"/>
      <c r="D38" s="228"/>
      <c r="E38" s="228"/>
      <c r="F38" s="140">
        <f t="shared" si="8"/>
        <v>0</v>
      </c>
      <c r="G38" s="123">
        <f t="shared" si="9"/>
        <v>0</v>
      </c>
      <c r="H38" s="229"/>
      <c r="I38" s="228"/>
      <c r="J38" s="229"/>
      <c r="K38" s="228"/>
      <c r="L38" s="229"/>
      <c r="M38" s="282"/>
      <c r="N38" s="229"/>
      <c r="O38" s="228"/>
      <c r="P38" s="229"/>
      <c r="Q38" s="228"/>
      <c r="R38" s="228"/>
      <c r="S38" s="229"/>
      <c r="T38" s="229"/>
      <c r="U38" s="228"/>
    </row>
    <row r="39" spans="1:21" s="119" customFormat="1" ht="16.5" customHeight="1" x14ac:dyDescent="0.25">
      <c r="A39" s="26"/>
      <c r="B39" s="220"/>
      <c r="C39" s="30"/>
      <c r="D39" s="228"/>
      <c r="E39" s="228"/>
      <c r="F39" s="140">
        <f t="shared" si="8"/>
        <v>0</v>
      </c>
      <c r="G39" s="123">
        <f t="shared" si="9"/>
        <v>0</v>
      </c>
      <c r="H39" s="229"/>
      <c r="I39" s="228"/>
      <c r="J39" s="229"/>
      <c r="K39" s="228"/>
      <c r="L39" s="229"/>
      <c r="M39" s="282"/>
      <c r="N39" s="229"/>
      <c r="O39" s="228"/>
      <c r="P39" s="229"/>
      <c r="Q39" s="228"/>
      <c r="R39" s="228"/>
      <c r="S39" s="229"/>
      <c r="T39" s="229"/>
      <c r="U39" s="228"/>
    </row>
    <row r="40" spans="1:21" s="119" customFormat="1" ht="16.5" customHeight="1" x14ac:dyDescent="0.25">
      <c r="A40" s="26"/>
      <c r="B40" s="220"/>
      <c r="C40" s="30"/>
      <c r="D40" s="228"/>
      <c r="E40" s="228"/>
      <c r="F40" s="140">
        <f t="shared" si="8"/>
        <v>0</v>
      </c>
      <c r="G40" s="123">
        <f t="shared" si="9"/>
        <v>0</v>
      </c>
      <c r="H40" s="229"/>
      <c r="I40" s="228"/>
      <c r="J40" s="229"/>
      <c r="K40" s="228"/>
      <c r="L40" s="229"/>
      <c r="M40" s="282"/>
      <c r="N40" s="229"/>
      <c r="O40" s="228"/>
      <c r="P40" s="229"/>
      <c r="Q40" s="228"/>
      <c r="R40" s="228"/>
      <c r="S40" s="229"/>
      <c r="T40" s="229"/>
      <c r="U40" s="228"/>
    </row>
    <row r="41" spans="1:21" s="119" customFormat="1" ht="16.5" customHeight="1" x14ac:dyDescent="0.25">
      <c r="A41" s="26"/>
      <c r="B41" s="220"/>
      <c r="C41" s="30"/>
      <c r="D41" s="228"/>
      <c r="E41" s="228"/>
      <c r="F41" s="140">
        <f t="shared" si="8"/>
        <v>0</v>
      </c>
      <c r="G41" s="123">
        <f t="shared" si="9"/>
        <v>0</v>
      </c>
      <c r="H41" s="229"/>
      <c r="I41" s="228"/>
      <c r="J41" s="229"/>
      <c r="K41" s="228"/>
      <c r="L41" s="229"/>
      <c r="M41" s="282"/>
      <c r="N41" s="229"/>
      <c r="O41" s="228"/>
      <c r="P41" s="229"/>
      <c r="Q41" s="228"/>
      <c r="R41" s="228"/>
      <c r="S41" s="229"/>
      <c r="T41" s="229"/>
      <c r="U41" s="228"/>
    </row>
    <row r="42" spans="1:21" s="119" customFormat="1" ht="16.5" customHeight="1" x14ac:dyDescent="0.25">
      <c r="A42" s="26"/>
      <c r="B42" s="220"/>
      <c r="C42" s="30"/>
      <c r="D42" s="228"/>
      <c r="E42" s="228"/>
      <c r="F42" s="140">
        <f t="shared" si="8"/>
        <v>0</v>
      </c>
      <c r="G42" s="123">
        <f t="shared" si="9"/>
        <v>0</v>
      </c>
      <c r="H42" s="229"/>
      <c r="I42" s="228"/>
      <c r="J42" s="229"/>
      <c r="K42" s="228"/>
      <c r="L42" s="229"/>
      <c r="M42" s="282"/>
      <c r="N42" s="229"/>
      <c r="O42" s="228"/>
      <c r="P42" s="229"/>
      <c r="Q42" s="228"/>
      <c r="R42" s="228"/>
      <c r="S42" s="229"/>
      <c r="T42" s="229"/>
      <c r="U42" s="228"/>
    </row>
    <row r="43" spans="1:21" s="119" customFormat="1" ht="16.5" customHeight="1" x14ac:dyDescent="0.25">
      <c r="A43" s="26"/>
      <c r="B43" s="220"/>
      <c r="C43" s="30"/>
      <c r="D43" s="228"/>
      <c r="E43" s="228"/>
      <c r="F43" s="140">
        <f t="shared" si="8"/>
        <v>0</v>
      </c>
      <c r="G43" s="123">
        <f t="shared" si="9"/>
        <v>0</v>
      </c>
      <c r="H43" s="229"/>
      <c r="I43" s="228"/>
      <c r="J43" s="229"/>
      <c r="K43" s="228"/>
      <c r="L43" s="229"/>
      <c r="M43" s="282"/>
      <c r="N43" s="229"/>
      <c r="O43" s="228"/>
      <c r="P43" s="229"/>
      <c r="Q43" s="228"/>
      <c r="R43" s="228"/>
      <c r="S43" s="229"/>
      <c r="T43" s="229"/>
      <c r="U43" s="228"/>
    </row>
    <row r="44" spans="1:21" s="119" customFormat="1" ht="16.5" customHeight="1" x14ac:dyDescent="0.25">
      <c r="A44" s="26"/>
      <c r="B44" s="220"/>
      <c r="C44" s="30"/>
      <c r="D44" s="228"/>
      <c r="E44" s="228"/>
      <c r="F44" s="140">
        <f t="shared" si="8"/>
        <v>0</v>
      </c>
      <c r="G44" s="123">
        <f t="shared" si="9"/>
        <v>0</v>
      </c>
      <c r="H44" s="229"/>
      <c r="I44" s="228"/>
      <c r="J44" s="229"/>
      <c r="K44" s="228"/>
      <c r="L44" s="229"/>
      <c r="M44" s="282"/>
      <c r="N44" s="229"/>
      <c r="O44" s="228"/>
      <c r="P44" s="229"/>
      <c r="Q44" s="228"/>
      <c r="R44" s="228"/>
      <c r="S44" s="229"/>
      <c r="T44" s="229"/>
      <c r="U44" s="228"/>
    </row>
    <row r="45" spans="1:21" s="119" customFormat="1" ht="16.5" customHeight="1" x14ac:dyDescent="0.25">
      <c r="A45" s="26"/>
      <c r="B45" s="220"/>
      <c r="C45" s="30"/>
      <c r="D45" s="228"/>
      <c r="E45" s="228"/>
      <c r="F45" s="140">
        <f t="shared" si="8"/>
        <v>0</v>
      </c>
      <c r="G45" s="123">
        <f t="shared" si="9"/>
        <v>0</v>
      </c>
      <c r="H45" s="229"/>
      <c r="I45" s="228"/>
      <c r="J45" s="229"/>
      <c r="K45" s="228"/>
      <c r="L45" s="229"/>
      <c r="M45" s="282"/>
      <c r="N45" s="229"/>
      <c r="O45" s="228"/>
      <c r="P45" s="229"/>
      <c r="Q45" s="228"/>
      <c r="R45" s="228"/>
      <c r="S45" s="229"/>
      <c r="T45" s="229"/>
      <c r="U45" s="228"/>
    </row>
    <row r="46" spans="1:21" s="119" customFormat="1" ht="16.5" customHeight="1" x14ac:dyDescent="0.25">
      <c r="A46" s="26"/>
      <c r="B46" s="220"/>
      <c r="C46" s="30"/>
      <c r="D46" s="228"/>
      <c r="E46" s="228"/>
      <c r="F46" s="140">
        <f t="shared" si="8"/>
        <v>0</v>
      </c>
      <c r="G46" s="123">
        <f t="shared" si="9"/>
        <v>0</v>
      </c>
      <c r="H46" s="229"/>
      <c r="I46" s="228"/>
      <c r="J46" s="229"/>
      <c r="K46" s="228"/>
      <c r="L46" s="229"/>
      <c r="M46" s="282"/>
      <c r="N46" s="229"/>
      <c r="O46" s="228"/>
      <c r="P46" s="229"/>
      <c r="Q46" s="228"/>
      <c r="R46" s="228"/>
      <c r="S46" s="229"/>
      <c r="T46" s="229"/>
      <c r="U46" s="228"/>
    </row>
    <row r="47" spans="1:21" s="119" customFormat="1" ht="16.5" customHeight="1" x14ac:dyDescent="0.25">
      <c r="A47" s="26"/>
      <c r="B47" s="220"/>
      <c r="C47" s="30"/>
      <c r="D47" s="228"/>
      <c r="E47" s="228"/>
      <c r="F47" s="140">
        <f t="shared" si="8"/>
        <v>0</v>
      </c>
      <c r="G47" s="123">
        <f t="shared" si="9"/>
        <v>0</v>
      </c>
      <c r="H47" s="229"/>
      <c r="I47" s="228"/>
      <c r="J47" s="229"/>
      <c r="K47" s="228"/>
      <c r="L47" s="229"/>
      <c r="M47" s="282"/>
      <c r="N47" s="229"/>
      <c r="O47" s="228"/>
      <c r="P47" s="229"/>
      <c r="Q47" s="228"/>
      <c r="R47" s="228"/>
      <c r="S47" s="229"/>
      <c r="T47" s="229"/>
      <c r="U47" s="228"/>
    </row>
    <row r="48" spans="1:21" s="119" customFormat="1" ht="16.5" customHeight="1" x14ac:dyDescent="0.25">
      <c r="A48" s="26"/>
      <c r="B48" s="220"/>
      <c r="C48" s="30"/>
      <c r="D48" s="228"/>
      <c r="E48" s="228"/>
      <c r="F48" s="140">
        <f t="shared" si="8"/>
        <v>0</v>
      </c>
      <c r="G48" s="123">
        <f t="shared" si="9"/>
        <v>0</v>
      </c>
      <c r="H48" s="229"/>
      <c r="I48" s="228"/>
      <c r="J48" s="229"/>
      <c r="K48" s="228"/>
      <c r="L48" s="229"/>
      <c r="M48" s="282"/>
      <c r="N48" s="229"/>
      <c r="O48" s="228"/>
      <c r="P48" s="229"/>
      <c r="Q48" s="228"/>
      <c r="R48" s="228"/>
      <c r="S48" s="229"/>
      <c r="T48" s="229"/>
      <c r="U48" s="228"/>
    </row>
    <row r="49" spans="1:21" s="119" customFormat="1" ht="16.5" customHeight="1" x14ac:dyDescent="0.25">
      <c r="A49" s="26"/>
      <c r="B49" s="220"/>
      <c r="C49" s="30"/>
      <c r="D49" s="228"/>
      <c r="E49" s="228"/>
      <c r="F49" s="140">
        <f t="shared" si="8"/>
        <v>0</v>
      </c>
      <c r="G49" s="123">
        <f t="shared" si="9"/>
        <v>0</v>
      </c>
      <c r="H49" s="229"/>
      <c r="I49" s="228"/>
      <c r="J49" s="229"/>
      <c r="K49" s="228"/>
      <c r="L49" s="229"/>
      <c r="M49" s="282"/>
      <c r="N49" s="229"/>
      <c r="O49" s="228"/>
      <c r="P49" s="229"/>
      <c r="Q49" s="228"/>
      <c r="R49" s="228"/>
      <c r="S49" s="229"/>
      <c r="T49" s="229"/>
      <c r="U49" s="228"/>
    </row>
    <row r="50" spans="1:21" s="119" customFormat="1" ht="16.5" customHeight="1" x14ac:dyDescent="0.25">
      <c r="A50" s="26"/>
      <c r="B50" s="220"/>
      <c r="C50" s="30"/>
      <c r="D50" s="228"/>
      <c r="E50" s="228"/>
      <c r="F50" s="140">
        <f t="shared" si="8"/>
        <v>0</v>
      </c>
      <c r="G50" s="123">
        <f t="shared" si="9"/>
        <v>0</v>
      </c>
      <c r="H50" s="229"/>
      <c r="I50" s="228"/>
      <c r="J50" s="229"/>
      <c r="K50" s="228"/>
      <c r="L50" s="229"/>
      <c r="M50" s="282"/>
      <c r="N50" s="229"/>
      <c r="O50" s="228"/>
      <c r="P50" s="229"/>
      <c r="Q50" s="228"/>
      <c r="R50" s="228"/>
      <c r="S50" s="229"/>
      <c r="T50" s="229"/>
      <c r="U50" s="228"/>
    </row>
    <row r="51" spans="1:21" s="119" customFormat="1" ht="16.5" customHeight="1" x14ac:dyDescent="0.25">
      <c r="A51" s="26"/>
      <c r="B51" s="220"/>
      <c r="C51" s="30"/>
      <c r="D51" s="228"/>
      <c r="E51" s="228"/>
      <c r="F51" s="140">
        <f t="shared" si="8"/>
        <v>0</v>
      </c>
      <c r="G51" s="123">
        <f t="shared" si="9"/>
        <v>0</v>
      </c>
      <c r="H51" s="229"/>
      <c r="I51" s="228"/>
      <c r="J51" s="229"/>
      <c r="K51" s="228"/>
      <c r="L51" s="229"/>
      <c r="M51" s="282"/>
      <c r="N51" s="229"/>
      <c r="O51" s="228"/>
      <c r="P51" s="229"/>
      <c r="Q51" s="228"/>
      <c r="R51" s="228"/>
      <c r="S51" s="229"/>
      <c r="T51" s="229"/>
      <c r="U51" s="228"/>
    </row>
    <row r="52" spans="1:21" s="119" customFormat="1" ht="16.5" customHeight="1" x14ac:dyDescent="0.25">
      <c r="A52" s="26"/>
      <c r="B52" s="220"/>
      <c r="C52" s="30"/>
      <c r="D52" s="228"/>
      <c r="E52" s="228"/>
      <c r="F52" s="140">
        <f t="shared" si="8"/>
        <v>0</v>
      </c>
      <c r="G52" s="123">
        <f t="shared" si="9"/>
        <v>0</v>
      </c>
      <c r="H52" s="229"/>
      <c r="I52" s="228"/>
      <c r="J52" s="229"/>
      <c r="K52" s="228"/>
      <c r="L52" s="229"/>
      <c r="M52" s="282"/>
      <c r="N52" s="229"/>
      <c r="O52" s="228"/>
      <c r="P52" s="229"/>
      <c r="Q52" s="228"/>
      <c r="R52" s="228"/>
      <c r="S52" s="229"/>
      <c r="T52" s="229"/>
      <c r="U52" s="228"/>
    </row>
    <row r="53" spans="1:21" s="119" customFormat="1" ht="16.5" customHeight="1" x14ac:dyDescent="0.25">
      <c r="A53" s="26"/>
      <c r="B53" s="220"/>
      <c r="C53" s="30"/>
      <c r="D53" s="228"/>
      <c r="E53" s="228"/>
      <c r="F53" s="140">
        <f t="shared" si="8"/>
        <v>0</v>
      </c>
      <c r="G53" s="123">
        <f t="shared" si="9"/>
        <v>0</v>
      </c>
      <c r="H53" s="229"/>
      <c r="I53" s="228"/>
      <c r="J53" s="229"/>
      <c r="K53" s="228"/>
      <c r="L53" s="229"/>
      <c r="M53" s="282"/>
      <c r="N53" s="229"/>
      <c r="O53" s="228"/>
      <c r="P53" s="229"/>
      <c r="Q53" s="228"/>
      <c r="R53" s="228"/>
      <c r="S53" s="229"/>
      <c r="T53" s="229"/>
      <c r="U53" s="228"/>
    </row>
    <row r="54" spans="1:21" s="119" customFormat="1" ht="16.5" customHeight="1" x14ac:dyDescent="0.25">
      <c r="A54" s="26"/>
      <c r="B54" s="220"/>
      <c r="C54" s="30"/>
      <c r="D54" s="228"/>
      <c r="E54" s="228"/>
      <c r="F54" s="140">
        <f t="shared" si="8"/>
        <v>0</v>
      </c>
      <c r="G54" s="123">
        <f t="shared" si="9"/>
        <v>0</v>
      </c>
      <c r="H54" s="229"/>
      <c r="I54" s="228"/>
      <c r="J54" s="229"/>
      <c r="K54" s="228"/>
      <c r="L54" s="229"/>
      <c r="M54" s="282"/>
      <c r="N54" s="229"/>
      <c r="O54" s="228"/>
      <c r="P54" s="229"/>
      <c r="Q54" s="228"/>
      <c r="R54" s="228"/>
      <c r="S54" s="229"/>
      <c r="T54" s="229"/>
      <c r="U54" s="228"/>
    </row>
    <row r="55" spans="1:21" s="119" customFormat="1" ht="16.5" customHeight="1" x14ac:dyDescent="0.25">
      <c r="A55" s="26"/>
      <c r="B55" s="220"/>
      <c r="C55" s="30"/>
      <c r="D55" s="228"/>
      <c r="E55" s="228"/>
      <c r="F55" s="140">
        <f t="shared" si="8"/>
        <v>0</v>
      </c>
      <c r="G55" s="123">
        <f t="shared" si="9"/>
        <v>0</v>
      </c>
      <c r="H55" s="229"/>
      <c r="I55" s="228"/>
      <c r="J55" s="229"/>
      <c r="K55" s="228"/>
      <c r="L55" s="229"/>
      <c r="M55" s="282"/>
      <c r="N55" s="229"/>
      <c r="O55" s="228"/>
      <c r="P55" s="229"/>
      <c r="Q55" s="228"/>
      <c r="R55" s="228"/>
      <c r="S55" s="229"/>
      <c r="T55" s="229"/>
      <c r="U55" s="228"/>
    </row>
    <row r="56" spans="1:21" s="119" customFormat="1" ht="16.5" customHeight="1" x14ac:dyDescent="0.25">
      <c r="A56" s="26"/>
      <c r="B56" s="220"/>
      <c r="C56" s="30"/>
      <c r="D56" s="228"/>
      <c r="E56" s="228"/>
      <c r="F56" s="140">
        <f t="shared" si="8"/>
        <v>0</v>
      </c>
      <c r="G56" s="123">
        <f t="shared" si="9"/>
        <v>0</v>
      </c>
      <c r="H56" s="229"/>
      <c r="I56" s="228"/>
      <c r="J56" s="229"/>
      <c r="K56" s="228"/>
      <c r="L56" s="229"/>
      <c r="M56" s="282"/>
      <c r="N56" s="229"/>
      <c r="O56" s="228"/>
      <c r="P56" s="229"/>
      <c r="Q56" s="228"/>
      <c r="R56" s="228"/>
      <c r="S56" s="229"/>
      <c r="T56" s="229"/>
      <c r="U56" s="228"/>
    </row>
    <row r="57" spans="1:21" s="119" customFormat="1" ht="16.5" customHeight="1" x14ac:dyDescent="0.25">
      <c r="A57" s="26"/>
      <c r="B57" s="220"/>
      <c r="C57" s="30"/>
      <c r="D57" s="228"/>
      <c r="E57" s="228"/>
      <c r="F57" s="140">
        <f t="shared" si="8"/>
        <v>0</v>
      </c>
      <c r="G57" s="123">
        <f t="shared" si="9"/>
        <v>0</v>
      </c>
      <c r="H57" s="229"/>
      <c r="I57" s="228"/>
      <c r="J57" s="229"/>
      <c r="K57" s="228"/>
      <c r="L57" s="229"/>
      <c r="M57" s="282"/>
      <c r="N57" s="229"/>
      <c r="O57" s="228"/>
      <c r="P57" s="229"/>
      <c r="Q57" s="228"/>
      <c r="R57" s="228"/>
      <c r="S57" s="229"/>
      <c r="T57" s="229"/>
      <c r="U57" s="228"/>
    </row>
    <row r="58" spans="1:21" s="119" customFormat="1" ht="16.5" customHeight="1" x14ac:dyDescent="0.25">
      <c r="A58" s="26"/>
      <c r="B58" s="220"/>
      <c r="C58" s="30"/>
      <c r="D58" s="228"/>
      <c r="E58" s="228"/>
      <c r="F58" s="140">
        <f t="shared" si="8"/>
        <v>0</v>
      </c>
      <c r="G58" s="123">
        <f t="shared" si="9"/>
        <v>0</v>
      </c>
      <c r="H58" s="229"/>
      <c r="I58" s="228"/>
      <c r="J58" s="229"/>
      <c r="K58" s="228"/>
      <c r="L58" s="229"/>
      <c r="M58" s="282"/>
      <c r="N58" s="229"/>
      <c r="O58" s="228"/>
      <c r="P58" s="229"/>
      <c r="Q58" s="228"/>
      <c r="R58" s="228"/>
      <c r="S58" s="229"/>
      <c r="T58" s="229"/>
      <c r="U58" s="228"/>
    </row>
    <row r="59" spans="1:21" s="119" customFormat="1" ht="16.5" customHeight="1" x14ac:dyDescent="0.25">
      <c r="A59" s="26"/>
      <c r="B59" s="220"/>
      <c r="C59" s="30"/>
      <c r="D59" s="228"/>
      <c r="E59" s="228"/>
      <c r="F59" s="140">
        <f t="shared" si="8"/>
        <v>0</v>
      </c>
      <c r="G59" s="123">
        <f t="shared" si="9"/>
        <v>0</v>
      </c>
      <c r="H59" s="229"/>
      <c r="I59" s="228"/>
      <c r="J59" s="229"/>
      <c r="K59" s="228"/>
      <c r="L59" s="229"/>
      <c r="M59" s="282"/>
      <c r="N59" s="229"/>
      <c r="O59" s="228"/>
      <c r="P59" s="229"/>
      <c r="Q59" s="228"/>
      <c r="R59" s="228"/>
      <c r="S59" s="229"/>
      <c r="T59" s="229"/>
      <c r="U59" s="228"/>
    </row>
    <row r="60" spans="1:21" s="112" customFormat="1" ht="16.5" customHeight="1" x14ac:dyDescent="0.25">
      <c r="A60" s="26"/>
      <c r="B60" s="220"/>
      <c r="C60" s="30"/>
      <c r="D60" s="228"/>
      <c r="E60" s="228"/>
      <c r="F60" s="140">
        <f t="shared" si="8"/>
        <v>0</v>
      </c>
      <c r="G60" s="123">
        <f t="shared" si="9"/>
        <v>0</v>
      </c>
      <c r="H60" s="229"/>
      <c r="I60" s="228"/>
      <c r="J60" s="229"/>
      <c r="K60" s="228"/>
      <c r="L60" s="229"/>
      <c r="M60" s="282"/>
      <c r="N60" s="229"/>
      <c r="O60" s="228"/>
      <c r="P60" s="229"/>
      <c r="Q60" s="228"/>
      <c r="R60" s="228"/>
      <c r="S60" s="229"/>
      <c r="T60" s="229"/>
      <c r="U60" s="228"/>
    </row>
    <row r="61" spans="1:21" s="118" customFormat="1" ht="16.5" customHeight="1" thickBot="1" x14ac:dyDescent="0.3">
      <c r="A61" s="113"/>
      <c r="B61" s="113"/>
      <c r="C61" s="114"/>
      <c r="D61" s="115"/>
      <c r="E61" s="115"/>
      <c r="F61" s="116"/>
      <c r="G61" s="115"/>
      <c r="H61" s="115"/>
      <c r="I61" s="117"/>
      <c r="J61" s="271"/>
      <c r="K61" s="271"/>
      <c r="L61" s="115"/>
      <c r="M61" s="115"/>
      <c r="N61" s="115"/>
      <c r="O61" s="115"/>
      <c r="P61" s="115"/>
      <c r="Q61" s="115"/>
      <c r="R61" s="115"/>
      <c r="S61" s="115"/>
      <c r="T61" s="115"/>
      <c r="U61" s="115"/>
    </row>
    <row r="62" spans="1:21" s="119" customFormat="1" ht="15.75" customHeight="1" x14ac:dyDescent="0.25">
      <c r="A62" s="261" t="s">
        <v>159</v>
      </c>
      <c r="B62" s="244"/>
      <c r="C62" s="245"/>
      <c r="D62" s="245"/>
      <c r="E62" s="246"/>
      <c r="F62" s="246"/>
      <c r="G62" s="245"/>
      <c r="H62" s="245"/>
      <c r="I62" s="245"/>
      <c r="J62" s="272"/>
      <c r="K62" s="272"/>
      <c r="L62" s="245"/>
      <c r="M62" s="104"/>
      <c r="N62" s="104"/>
      <c r="O62" s="104"/>
      <c r="P62" s="104"/>
      <c r="Q62" s="104"/>
      <c r="R62" s="104"/>
      <c r="S62" s="164"/>
      <c r="T62" s="78"/>
      <c r="U62" s="111"/>
    </row>
    <row r="63" spans="1:21" s="119" customFormat="1" ht="15.75" customHeight="1" x14ac:dyDescent="0.25">
      <c r="A63" s="256" t="s">
        <v>110</v>
      </c>
      <c r="B63" s="247"/>
      <c r="C63" s="248"/>
      <c r="D63" s="248"/>
      <c r="E63" s="249"/>
      <c r="F63" s="249"/>
      <c r="G63" s="248"/>
      <c r="H63" s="248"/>
      <c r="I63" s="248"/>
      <c r="J63" s="273"/>
      <c r="K63" s="273"/>
      <c r="L63" s="248"/>
      <c r="M63" s="106"/>
      <c r="N63" s="106"/>
      <c r="O63" s="106"/>
      <c r="P63" s="106"/>
      <c r="Q63" s="106"/>
      <c r="R63" s="106"/>
      <c r="S63" s="165"/>
      <c r="T63" s="78"/>
      <c r="U63" s="111"/>
    </row>
    <row r="64" spans="1:21" s="119" customFormat="1" ht="15.75" customHeight="1" x14ac:dyDescent="0.25">
      <c r="A64" s="256" t="s">
        <v>120</v>
      </c>
      <c r="B64" s="247"/>
      <c r="C64" s="248"/>
      <c r="D64" s="248"/>
      <c r="E64" s="249"/>
      <c r="F64" s="249"/>
      <c r="G64" s="248"/>
      <c r="H64" s="248"/>
      <c r="I64" s="248"/>
      <c r="J64" s="273"/>
      <c r="K64" s="273"/>
      <c r="L64" s="248"/>
      <c r="M64" s="106"/>
      <c r="N64" s="106"/>
      <c r="O64" s="106"/>
      <c r="P64" s="106"/>
      <c r="Q64" s="106"/>
      <c r="R64" s="106"/>
      <c r="S64" s="165"/>
      <c r="T64" s="78"/>
      <c r="U64" s="111"/>
    </row>
    <row r="65" spans="1:21" s="119" customFormat="1" ht="15.75" customHeight="1" x14ac:dyDescent="0.25">
      <c r="A65" s="256" t="s">
        <v>107</v>
      </c>
      <c r="B65" s="247"/>
      <c r="C65" s="248"/>
      <c r="D65" s="248"/>
      <c r="E65" s="249"/>
      <c r="F65" s="249"/>
      <c r="G65" s="248"/>
      <c r="H65" s="248"/>
      <c r="I65" s="248"/>
      <c r="J65" s="273"/>
      <c r="K65" s="273"/>
      <c r="L65" s="248"/>
      <c r="M65" s="106"/>
      <c r="N65" s="106"/>
      <c r="O65" s="106"/>
      <c r="P65" s="106"/>
      <c r="Q65" s="106"/>
      <c r="R65" s="106"/>
      <c r="S65" s="165"/>
      <c r="T65" s="78"/>
      <c r="U65" s="111"/>
    </row>
    <row r="66" spans="1:21" s="119" customFormat="1" ht="15.75" customHeight="1" x14ac:dyDescent="0.25">
      <c r="A66" s="256"/>
      <c r="B66" s="247"/>
      <c r="C66" s="248"/>
      <c r="D66" s="248"/>
      <c r="E66" s="249"/>
      <c r="F66" s="249"/>
      <c r="G66" s="248"/>
      <c r="H66" s="248"/>
      <c r="I66" s="248"/>
      <c r="J66" s="273"/>
      <c r="K66" s="273"/>
      <c r="L66" s="248"/>
      <c r="M66" s="106"/>
      <c r="N66" s="106"/>
      <c r="O66" s="106"/>
      <c r="P66" s="106"/>
      <c r="Q66" s="106"/>
      <c r="R66" s="106"/>
      <c r="S66" s="165"/>
      <c r="T66" s="78"/>
      <c r="U66" s="111"/>
    </row>
    <row r="67" spans="1:21" s="119" customFormat="1" ht="15.75" customHeight="1" x14ac:dyDescent="0.25">
      <c r="A67" s="260" t="s">
        <v>160</v>
      </c>
      <c r="B67" s="172"/>
      <c r="C67" s="173"/>
      <c r="D67" s="173"/>
      <c r="E67" s="163"/>
      <c r="F67" s="163"/>
      <c r="G67" s="173"/>
      <c r="H67" s="173"/>
      <c r="I67" s="173"/>
      <c r="J67" s="273"/>
      <c r="K67" s="273"/>
      <c r="L67" s="248"/>
      <c r="M67" s="106"/>
      <c r="N67" s="106"/>
      <c r="O67" s="106"/>
      <c r="P67" s="106"/>
      <c r="Q67" s="106"/>
      <c r="R67" s="106"/>
      <c r="S67" s="165"/>
      <c r="T67" s="78"/>
      <c r="U67" s="111"/>
    </row>
    <row r="68" spans="1:21" s="119" customFormat="1" ht="15.75" customHeight="1" x14ac:dyDescent="0.25">
      <c r="A68" s="212" t="s">
        <v>105</v>
      </c>
      <c r="B68" s="172"/>
      <c r="C68" s="173"/>
      <c r="D68" s="173"/>
      <c r="E68" s="163"/>
      <c r="F68" s="163"/>
      <c r="G68" s="173"/>
      <c r="H68" s="173"/>
      <c r="I68" s="173"/>
      <c r="J68" s="273"/>
      <c r="K68" s="273"/>
      <c r="L68" s="248"/>
      <c r="M68" s="106"/>
      <c r="N68" s="106"/>
      <c r="O68" s="106"/>
      <c r="P68" s="106"/>
      <c r="Q68" s="106"/>
      <c r="R68" s="106"/>
      <c r="S68" s="165"/>
      <c r="T68" s="78"/>
      <c r="U68" s="111"/>
    </row>
    <row r="69" spans="1:21" s="119" customFormat="1" ht="15.75" customHeight="1" x14ac:dyDescent="0.25">
      <c r="A69" s="212" t="s">
        <v>106</v>
      </c>
      <c r="B69" s="172"/>
      <c r="C69" s="173"/>
      <c r="D69" s="173"/>
      <c r="E69" s="163"/>
      <c r="F69" s="163"/>
      <c r="G69" s="173"/>
      <c r="H69" s="173"/>
      <c r="I69" s="173"/>
      <c r="J69" s="273"/>
      <c r="K69" s="273"/>
      <c r="L69" s="248"/>
      <c r="M69" s="106"/>
      <c r="N69" s="106"/>
      <c r="O69" s="106"/>
      <c r="P69" s="106"/>
      <c r="Q69" s="106"/>
      <c r="R69" s="106"/>
      <c r="S69" s="165"/>
      <c r="T69" s="78"/>
      <c r="U69" s="111"/>
    </row>
    <row r="70" spans="1:21" s="119" customFormat="1" ht="15.75" customHeight="1" x14ac:dyDescent="0.25">
      <c r="A70" s="235" t="s">
        <v>161</v>
      </c>
      <c r="B70" s="175"/>
      <c r="C70" s="175"/>
      <c r="D70" s="175"/>
      <c r="E70" s="175"/>
      <c r="F70" s="175"/>
      <c r="G70" s="175"/>
      <c r="H70" s="175"/>
      <c r="I70" s="173"/>
      <c r="J70" s="273"/>
      <c r="K70" s="273"/>
      <c r="L70" s="248"/>
      <c r="M70" s="106"/>
      <c r="N70" s="106"/>
      <c r="O70" s="106"/>
      <c r="P70" s="106"/>
      <c r="Q70" s="106"/>
      <c r="R70" s="106"/>
      <c r="S70" s="165"/>
      <c r="T70" s="78"/>
      <c r="U70" s="111"/>
    </row>
    <row r="71" spans="1:21" s="119" customFormat="1" ht="15.75" customHeight="1" x14ac:dyDescent="0.25">
      <c r="A71" s="256"/>
      <c r="B71" s="247"/>
      <c r="C71" s="248"/>
      <c r="D71" s="248"/>
      <c r="E71" s="249"/>
      <c r="F71" s="249"/>
      <c r="G71" s="248"/>
      <c r="H71" s="248"/>
      <c r="I71" s="248"/>
      <c r="J71" s="273"/>
      <c r="K71" s="273"/>
      <c r="L71" s="248"/>
      <c r="M71" s="106"/>
      <c r="N71" s="106"/>
      <c r="O71" s="106"/>
      <c r="P71" s="106"/>
      <c r="Q71" s="106"/>
      <c r="R71" s="106"/>
      <c r="S71" s="165"/>
      <c r="T71" s="78"/>
      <c r="U71" s="111"/>
    </row>
    <row r="72" spans="1:21" s="119" customFormat="1" ht="15.75" customHeight="1" x14ac:dyDescent="0.25">
      <c r="A72" s="269" t="s">
        <v>191</v>
      </c>
      <c r="B72" s="247"/>
      <c r="C72" s="248"/>
      <c r="D72" s="248"/>
      <c r="E72" s="249"/>
      <c r="F72" s="249"/>
      <c r="G72" s="248"/>
      <c r="H72" s="248"/>
      <c r="I72" s="248"/>
      <c r="J72" s="273"/>
      <c r="K72" s="273"/>
      <c r="L72" s="248"/>
      <c r="M72" s="106"/>
      <c r="N72" s="106"/>
      <c r="O72" s="106"/>
      <c r="P72" s="106"/>
      <c r="Q72" s="106"/>
      <c r="R72" s="106"/>
      <c r="S72" s="165"/>
      <c r="T72" s="78"/>
      <c r="U72" s="111"/>
    </row>
    <row r="73" spans="1:21" s="119" customFormat="1" ht="15.75" customHeight="1" x14ac:dyDescent="0.25">
      <c r="A73" s="256" t="s">
        <v>186</v>
      </c>
      <c r="B73" s="247"/>
      <c r="C73" s="248"/>
      <c r="D73" s="248"/>
      <c r="E73" s="249"/>
      <c r="F73" s="249"/>
      <c r="G73" s="248"/>
      <c r="H73" s="248"/>
      <c r="I73" s="248"/>
      <c r="J73" s="273"/>
      <c r="K73" s="273"/>
      <c r="L73" s="248"/>
      <c r="M73" s="106"/>
      <c r="N73" s="106"/>
      <c r="O73" s="106"/>
      <c r="P73" s="106"/>
      <c r="Q73" s="106"/>
      <c r="R73" s="106"/>
      <c r="S73" s="165"/>
      <c r="T73" s="78"/>
      <c r="U73" s="111"/>
    </row>
    <row r="74" spans="1:21" s="119" customFormat="1" ht="15.75" customHeight="1" x14ac:dyDescent="0.25">
      <c r="A74" s="256" t="s">
        <v>190</v>
      </c>
      <c r="B74" s="247"/>
      <c r="C74" s="248"/>
      <c r="D74" s="248"/>
      <c r="E74" s="249"/>
      <c r="F74" s="249"/>
      <c r="G74" s="248"/>
      <c r="H74" s="248"/>
      <c r="I74" s="248"/>
      <c r="J74" s="273"/>
      <c r="K74" s="273"/>
      <c r="L74" s="248"/>
      <c r="M74" s="106"/>
      <c r="N74" s="106"/>
      <c r="O74" s="106"/>
      <c r="P74" s="106"/>
      <c r="Q74" s="106"/>
      <c r="R74" s="106"/>
      <c r="S74" s="165"/>
      <c r="T74" s="78"/>
      <c r="U74" s="111"/>
    </row>
    <row r="75" spans="1:21" s="119" customFormat="1" ht="15.75" customHeight="1" x14ac:dyDescent="0.25">
      <c r="A75" s="256" t="s">
        <v>187</v>
      </c>
      <c r="B75" s="247"/>
      <c r="C75" s="248"/>
      <c r="D75" s="248"/>
      <c r="E75" s="249"/>
      <c r="F75" s="249"/>
      <c r="G75" s="248"/>
      <c r="H75" s="248"/>
      <c r="I75" s="248"/>
      <c r="J75" s="273"/>
      <c r="K75" s="273"/>
      <c r="L75" s="248"/>
      <c r="M75" s="106"/>
      <c r="N75" s="106"/>
      <c r="O75" s="106"/>
      <c r="P75" s="106"/>
      <c r="Q75" s="106"/>
      <c r="R75" s="106"/>
      <c r="S75" s="165"/>
      <c r="T75" s="78"/>
      <c r="U75" s="111"/>
    </row>
    <row r="76" spans="1:21" s="119" customFormat="1" ht="15.75" customHeight="1" x14ac:dyDescent="0.25">
      <c r="A76" s="256" t="s">
        <v>188</v>
      </c>
      <c r="B76" s="247"/>
      <c r="C76" s="248"/>
      <c r="D76" s="248"/>
      <c r="E76" s="249"/>
      <c r="F76" s="249"/>
      <c r="G76" s="248"/>
      <c r="H76" s="248"/>
      <c r="I76" s="248"/>
      <c r="J76" s="273"/>
      <c r="K76" s="273"/>
      <c r="L76" s="248"/>
      <c r="M76" s="106"/>
      <c r="N76" s="106"/>
      <c r="O76" s="106"/>
      <c r="P76" s="106"/>
      <c r="Q76" s="106"/>
      <c r="R76" s="106"/>
      <c r="S76" s="165"/>
      <c r="T76" s="78"/>
      <c r="U76" s="111"/>
    </row>
    <row r="77" spans="1:21" s="119" customFormat="1" ht="15.75" customHeight="1" x14ac:dyDescent="0.25">
      <c r="A77" s="256" t="s">
        <v>189</v>
      </c>
      <c r="B77" s="247"/>
      <c r="C77" s="248"/>
      <c r="D77" s="248"/>
      <c r="E77" s="249"/>
      <c r="F77" s="249"/>
      <c r="G77" s="248"/>
      <c r="H77" s="248"/>
      <c r="I77" s="248"/>
      <c r="J77" s="273"/>
      <c r="K77" s="273"/>
      <c r="L77" s="248"/>
      <c r="M77" s="106"/>
      <c r="N77" s="106"/>
      <c r="O77" s="106"/>
      <c r="P77" s="106"/>
      <c r="Q77" s="106"/>
      <c r="R77" s="106"/>
      <c r="S77" s="165"/>
      <c r="T77" s="78"/>
      <c r="U77" s="111"/>
    </row>
    <row r="78" spans="1:21" s="119" customFormat="1" ht="15.75" customHeight="1" x14ac:dyDescent="0.25">
      <c r="A78" s="256" t="s">
        <v>194</v>
      </c>
      <c r="B78" s="247"/>
      <c r="C78" s="248"/>
      <c r="D78" s="248"/>
      <c r="E78" s="249"/>
      <c r="F78" s="249"/>
      <c r="G78" s="248"/>
      <c r="H78" s="248"/>
      <c r="I78" s="248"/>
      <c r="J78" s="273"/>
      <c r="K78" s="273"/>
      <c r="L78" s="248"/>
      <c r="M78" s="106"/>
      <c r="N78" s="106"/>
      <c r="O78" s="106"/>
      <c r="P78" s="106"/>
      <c r="Q78" s="106"/>
      <c r="R78" s="106"/>
      <c r="S78" s="165"/>
      <c r="T78" s="78"/>
      <c r="U78" s="111"/>
    </row>
    <row r="79" spans="1:21" s="119" customFormat="1" ht="15.75" customHeight="1" x14ac:dyDescent="0.25">
      <c r="A79" s="256" t="s">
        <v>192</v>
      </c>
      <c r="B79" s="247"/>
      <c r="C79" s="248"/>
      <c r="D79" s="248"/>
      <c r="E79" s="249"/>
      <c r="F79" s="249"/>
      <c r="G79" s="248"/>
      <c r="H79" s="248"/>
      <c r="I79" s="248"/>
      <c r="J79" s="273"/>
      <c r="K79" s="273"/>
      <c r="L79" s="248"/>
      <c r="M79" s="106"/>
      <c r="N79" s="106"/>
      <c r="O79" s="106"/>
      <c r="P79" s="106"/>
      <c r="Q79" s="106"/>
      <c r="R79" s="106"/>
      <c r="S79" s="165"/>
      <c r="T79" s="78"/>
      <c r="U79" s="111"/>
    </row>
    <row r="80" spans="1:21" s="119" customFormat="1" ht="15.75" customHeight="1" x14ac:dyDescent="0.25">
      <c r="A80" s="256" t="s">
        <v>193</v>
      </c>
      <c r="B80" s="247"/>
      <c r="C80" s="248"/>
      <c r="D80" s="248"/>
      <c r="E80" s="249"/>
      <c r="F80" s="249"/>
      <c r="G80" s="248"/>
      <c r="H80" s="248"/>
      <c r="I80" s="248"/>
      <c r="J80" s="273"/>
      <c r="K80" s="273"/>
      <c r="L80" s="248"/>
      <c r="M80" s="106"/>
      <c r="N80" s="106"/>
      <c r="O80" s="106"/>
      <c r="P80" s="106"/>
      <c r="Q80" s="106"/>
      <c r="R80" s="106"/>
      <c r="S80" s="165"/>
      <c r="T80" s="78"/>
      <c r="U80" s="111"/>
    </row>
    <row r="81" spans="1:21" s="119" customFormat="1" ht="15.75" customHeight="1" x14ac:dyDescent="0.25">
      <c r="A81" s="212" t="s">
        <v>197</v>
      </c>
      <c r="B81" s="247"/>
      <c r="C81" s="248"/>
      <c r="D81" s="248"/>
      <c r="E81" s="249"/>
      <c r="F81" s="249"/>
      <c r="G81" s="248"/>
      <c r="H81" s="248"/>
      <c r="I81" s="248"/>
      <c r="J81" s="273"/>
      <c r="K81" s="273"/>
      <c r="L81" s="248"/>
      <c r="M81" s="106"/>
      <c r="N81" s="106"/>
      <c r="O81" s="106"/>
      <c r="P81" s="106"/>
      <c r="Q81" s="106"/>
      <c r="R81" s="106"/>
      <c r="S81" s="165"/>
      <c r="T81" s="78"/>
      <c r="U81" s="111"/>
    </row>
    <row r="82" spans="1:21" s="119" customFormat="1" ht="15.75" customHeight="1" x14ac:dyDescent="0.25">
      <c r="A82" s="212" t="s">
        <v>196</v>
      </c>
      <c r="B82" s="247"/>
      <c r="C82" s="248"/>
      <c r="D82" s="248"/>
      <c r="E82" s="249"/>
      <c r="F82" s="249"/>
      <c r="G82" s="248"/>
      <c r="H82" s="248"/>
      <c r="I82" s="248"/>
      <c r="J82" s="273"/>
      <c r="K82" s="273"/>
      <c r="L82" s="248"/>
      <c r="M82" s="106"/>
      <c r="N82" s="106"/>
      <c r="O82" s="106"/>
      <c r="P82" s="106"/>
      <c r="Q82" s="106"/>
      <c r="R82" s="106"/>
      <c r="S82" s="165"/>
      <c r="T82" s="78"/>
      <c r="U82" s="111"/>
    </row>
    <row r="83" spans="1:21" s="119" customFormat="1" ht="15.75" customHeight="1" x14ac:dyDescent="0.25">
      <c r="A83" s="62"/>
      <c r="B83" s="247"/>
      <c r="C83" s="248"/>
      <c r="D83" s="248"/>
      <c r="E83" s="249"/>
      <c r="F83" s="249"/>
      <c r="G83" s="248"/>
      <c r="H83" s="248"/>
      <c r="I83" s="248"/>
      <c r="J83" s="273"/>
      <c r="K83" s="273"/>
      <c r="L83" s="248"/>
      <c r="M83" s="106"/>
      <c r="N83" s="106"/>
      <c r="O83" s="106"/>
      <c r="P83" s="106"/>
      <c r="Q83" s="106"/>
      <c r="R83" s="106"/>
      <c r="S83" s="165"/>
      <c r="T83" s="78"/>
      <c r="U83" s="111"/>
    </row>
    <row r="84" spans="1:21" s="119" customFormat="1" ht="15.75" customHeight="1" x14ac:dyDescent="0.25">
      <c r="A84" s="250" t="s">
        <v>100</v>
      </c>
      <c r="B84" s="238"/>
      <c r="C84" s="239"/>
      <c r="D84" s="239"/>
      <c r="E84" s="240"/>
      <c r="F84" s="240"/>
      <c r="G84" s="239"/>
      <c r="H84" s="239"/>
      <c r="I84" s="239"/>
      <c r="J84" s="274"/>
      <c r="K84" s="274"/>
      <c r="L84" s="239"/>
      <c r="M84" s="239"/>
      <c r="N84" s="239"/>
      <c r="O84" s="239"/>
      <c r="P84" s="239"/>
      <c r="Q84" s="239"/>
      <c r="R84" s="239"/>
      <c r="S84" s="243"/>
      <c r="T84" s="241"/>
      <c r="U84" s="242"/>
    </row>
    <row r="85" spans="1:21" s="119" customFormat="1" ht="15.75" customHeight="1" x14ac:dyDescent="0.25">
      <c r="A85" s="237" t="s">
        <v>155</v>
      </c>
      <c r="B85" s="238"/>
      <c r="C85" s="239"/>
      <c r="D85" s="239"/>
      <c r="E85" s="240"/>
      <c r="F85" s="240"/>
      <c r="G85" s="239"/>
      <c r="H85" s="239"/>
      <c r="I85" s="239"/>
      <c r="J85" s="274"/>
      <c r="K85" s="274"/>
      <c r="L85" s="239"/>
      <c r="M85" s="239"/>
      <c r="N85" s="239"/>
      <c r="O85" s="239"/>
      <c r="P85" s="239"/>
      <c r="Q85" s="239"/>
      <c r="R85" s="239"/>
      <c r="S85" s="243"/>
      <c r="T85" s="241"/>
      <c r="U85" s="242"/>
    </row>
    <row r="86" spans="1:21" s="119" customFormat="1" ht="15.75" customHeight="1" x14ac:dyDescent="0.25">
      <c r="A86" s="237" t="s">
        <v>167</v>
      </c>
      <c r="B86" s="238"/>
      <c r="C86" s="239"/>
      <c r="D86" s="239"/>
      <c r="E86" s="240"/>
      <c r="F86" s="240"/>
      <c r="G86" s="239"/>
      <c r="H86" s="239"/>
      <c r="I86" s="239"/>
      <c r="J86" s="275"/>
      <c r="K86" s="274"/>
      <c r="L86" s="239"/>
      <c r="M86" s="239"/>
      <c r="N86" s="239"/>
      <c r="O86" s="239"/>
      <c r="P86" s="239"/>
      <c r="Q86" s="239"/>
      <c r="R86" s="239"/>
      <c r="S86" s="243"/>
      <c r="T86" s="241"/>
      <c r="U86" s="242"/>
    </row>
    <row r="87" spans="1:21" s="119" customFormat="1" ht="15.75" customHeight="1" x14ac:dyDescent="0.25">
      <c r="A87" s="237" t="s">
        <v>156</v>
      </c>
      <c r="B87" s="238"/>
      <c r="C87" s="239"/>
      <c r="D87" s="239"/>
      <c r="E87" s="240"/>
      <c r="F87" s="240"/>
      <c r="G87" s="239"/>
      <c r="H87" s="239"/>
      <c r="I87" s="239"/>
      <c r="J87" s="274"/>
      <c r="K87" s="274"/>
      <c r="L87" s="239"/>
      <c r="M87" s="239"/>
      <c r="N87" s="239"/>
      <c r="O87" s="239"/>
      <c r="P87" s="239"/>
      <c r="Q87" s="239"/>
      <c r="R87" s="239"/>
      <c r="S87" s="243"/>
      <c r="T87" s="241"/>
      <c r="U87" s="242"/>
    </row>
    <row r="88" spans="1:21" s="119" customFormat="1" ht="15.75" customHeight="1" x14ac:dyDescent="0.25">
      <c r="A88" s="237" t="s">
        <v>157</v>
      </c>
      <c r="B88" s="238"/>
      <c r="C88" s="239"/>
      <c r="D88" s="239"/>
      <c r="E88" s="240"/>
      <c r="F88" s="240"/>
      <c r="G88" s="239"/>
      <c r="H88" s="239"/>
      <c r="I88" s="239"/>
      <c r="J88" s="274"/>
      <c r="K88" s="274"/>
      <c r="L88" s="239"/>
      <c r="M88" s="239"/>
      <c r="N88" s="239"/>
      <c r="O88" s="239"/>
      <c r="P88" s="239"/>
      <c r="Q88" s="239"/>
      <c r="R88" s="239"/>
      <c r="S88" s="243"/>
      <c r="T88" s="241"/>
      <c r="U88" s="242"/>
    </row>
    <row r="89" spans="1:21" s="119" customFormat="1" ht="15.75" customHeight="1" x14ac:dyDescent="0.25">
      <c r="A89" s="213"/>
      <c r="B89" s="105"/>
      <c r="C89" s="106"/>
      <c r="D89" s="106"/>
      <c r="E89" s="77"/>
      <c r="F89" s="77"/>
      <c r="G89" s="106"/>
      <c r="H89" s="106"/>
      <c r="I89" s="106"/>
      <c r="J89" s="276"/>
      <c r="K89" s="276"/>
      <c r="L89" s="106"/>
      <c r="M89" s="106"/>
      <c r="N89" s="106"/>
      <c r="O89" s="106"/>
      <c r="P89" s="106"/>
      <c r="Q89" s="106"/>
      <c r="R89" s="106"/>
      <c r="S89" s="165"/>
      <c r="T89" s="78"/>
      <c r="U89" s="111"/>
    </row>
    <row r="90" spans="1:21" s="119" customFormat="1" ht="15.75" customHeight="1" x14ac:dyDescent="0.25">
      <c r="A90" s="250" t="s">
        <v>158</v>
      </c>
      <c r="B90" s="105"/>
      <c r="C90" s="106"/>
      <c r="D90" s="106"/>
      <c r="E90" s="77"/>
      <c r="F90" s="77"/>
      <c r="G90" s="106"/>
      <c r="H90" s="106"/>
      <c r="I90" s="106"/>
      <c r="J90" s="276"/>
      <c r="K90" s="276"/>
      <c r="L90" s="106"/>
      <c r="M90" s="106"/>
      <c r="N90" s="106"/>
      <c r="O90" s="106"/>
      <c r="P90" s="106"/>
      <c r="Q90" s="106"/>
      <c r="R90" s="106"/>
      <c r="S90" s="165"/>
      <c r="T90" s="78"/>
      <c r="U90" s="111"/>
    </row>
    <row r="91" spans="1:21" s="19" customFormat="1" x14ac:dyDescent="0.25">
      <c r="A91" s="266" t="s">
        <v>153</v>
      </c>
      <c r="B91" s="175"/>
      <c r="C91" s="175"/>
      <c r="D91" s="175"/>
      <c r="E91" s="175"/>
      <c r="F91" s="175"/>
      <c r="G91" s="175"/>
      <c r="H91" s="175"/>
      <c r="I91" s="175"/>
      <c r="J91" s="277"/>
      <c r="K91" s="277"/>
      <c r="L91" s="175"/>
      <c r="M91" s="175"/>
      <c r="N91" s="175"/>
      <c r="O91" s="175"/>
      <c r="P91" s="175"/>
      <c r="Q91" s="175"/>
      <c r="R91" s="175"/>
      <c r="S91" s="257"/>
      <c r="T91" s="252"/>
      <c r="U91" s="174"/>
    </row>
    <row r="92" spans="1:21" s="56" customFormat="1" x14ac:dyDescent="0.25">
      <c r="A92" s="258" t="s">
        <v>175</v>
      </c>
      <c r="B92" s="251"/>
      <c r="C92" s="251"/>
      <c r="D92" s="251"/>
      <c r="E92" s="251"/>
      <c r="F92" s="251"/>
      <c r="G92" s="251"/>
      <c r="H92" s="251"/>
      <c r="I92" s="251"/>
      <c r="J92" s="278"/>
      <c r="K92" s="278"/>
      <c r="L92" s="251"/>
      <c r="M92" s="251"/>
      <c r="N92" s="251"/>
      <c r="O92" s="251"/>
      <c r="P92" s="251"/>
      <c r="Q92" s="251"/>
      <c r="R92" s="251"/>
      <c r="S92" s="176"/>
      <c r="T92" s="174"/>
      <c r="U92" s="174"/>
    </row>
    <row r="93" spans="1:21" s="108" customFormat="1" x14ac:dyDescent="0.25">
      <c r="A93" s="215"/>
      <c r="B93" s="44"/>
      <c r="C93" s="44"/>
      <c r="D93" s="44"/>
      <c r="E93" s="44"/>
      <c r="F93" s="44"/>
      <c r="G93" s="44"/>
      <c r="H93" s="44"/>
      <c r="I93" s="44"/>
      <c r="J93" s="279"/>
      <c r="K93" s="279"/>
      <c r="L93" s="44"/>
      <c r="M93" s="44"/>
      <c r="N93" s="44"/>
      <c r="O93" s="44"/>
      <c r="P93" s="44"/>
      <c r="Q93" s="44"/>
      <c r="R93" s="44"/>
      <c r="S93" s="63"/>
      <c r="T93" s="111"/>
      <c r="U93" s="111"/>
    </row>
    <row r="94" spans="1:21" s="108" customFormat="1" ht="15.75" x14ac:dyDescent="0.25">
      <c r="A94" s="250" t="s">
        <v>147</v>
      </c>
      <c r="B94" s="234"/>
      <c r="C94" s="234"/>
      <c r="D94" s="234"/>
      <c r="E94" s="234"/>
      <c r="F94" s="234"/>
      <c r="G94" s="234"/>
      <c r="H94" s="234"/>
      <c r="I94" s="44"/>
      <c r="J94" s="279"/>
      <c r="K94" s="279"/>
      <c r="L94" s="44"/>
      <c r="M94" s="44"/>
      <c r="N94" s="44"/>
      <c r="O94" s="44"/>
      <c r="P94" s="44"/>
      <c r="Q94" s="44"/>
      <c r="R94" s="44"/>
      <c r="S94" s="63"/>
      <c r="T94" s="111"/>
      <c r="U94" s="111"/>
    </row>
    <row r="95" spans="1:21" s="108" customFormat="1" x14ac:dyDescent="0.25">
      <c r="A95" s="215" t="s">
        <v>145</v>
      </c>
      <c r="B95" s="44"/>
      <c r="C95" s="44"/>
      <c r="D95" s="44"/>
      <c r="E95" s="44"/>
      <c r="F95" s="44"/>
      <c r="G95" s="44"/>
      <c r="H95" s="44"/>
      <c r="I95" s="44"/>
      <c r="J95" s="279"/>
      <c r="K95" s="279"/>
      <c r="L95" s="44"/>
      <c r="M95" s="44"/>
      <c r="N95" s="44"/>
      <c r="O95" s="44"/>
      <c r="P95" s="44"/>
      <c r="Q95" s="44"/>
      <c r="R95" s="44"/>
      <c r="S95" s="63"/>
      <c r="T95" s="111"/>
      <c r="U95" s="111"/>
    </row>
    <row r="96" spans="1:21" s="108" customFormat="1" x14ac:dyDescent="0.25">
      <c r="A96" s="215" t="s">
        <v>164</v>
      </c>
      <c r="B96" s="44"/>
      <c r="C96" s="44"/>
      <c r="D96" s="44"/>
      <c r="E96" s="44"/>
      <c r="F96" s="44"/>
      <c r="G96" s="44"/>
      <c r="H96" s="44"/>
      <c r="I96" s="44"/>
      <c r="J96" s="279"/>
      <c r="K96" s="279"/>
      <c r="L96" s="44"/>
      <c r="M96" s="44"/>
      <c r="N96" s="44"/>
      <c r="O96" s="44"/>
      <c r="P96" s="44"/>
      <c r="Q96" s="44"/>
      <c r="R96" s="44"/>
      <c r="S96" s="63"/>
      <c r="T96" s="111"/>
      <c r="U96" s="111"/>
    </row>
    <row r="97" spans="1:21" s="108" customFormat="1" ht="15.75" thickBot="1" x14ac:dyDescent="0.3">
      <c r="A97" s="216" t="s">
        <v>165</v>
      </c>
      <c r="B97" s="65"/>
      <c r="C97" s="65"/>
      <c r="D97" s="65"/>
      <c r="E97" s="65"/>
      <c r="F97" s="65"/>
      <c r="G97" s="65"/>
      <c r="H97" s="65"/>
      <c r="I97" s="65"/>
      <c r="J97" s="280"/>
      <c r="K97" s="280"/>
      <c r="L97" s="65"/>
      <c r="M97" s="65"/>
      <c r="N97" s="65"/>
      <c r="O97" s="65"/>
      <c r="P97" s="65"/>
      <c r="Q97" s="65"/>
      <c r="R97" s="65"/>
      <c r="S97" s="66"/>
      <c r="T97" s="111"/>
      <c r="U97" s="111"/>
    </row>
  </sheetData>
  <mergeCells count="3">
    <mergeCell ref="S5:T5"/>
    <mergeCell ref="D5:E5"/>
    <mergeCell ref="Q5:R5"/>
  </mergeCells>
  <conditionalFormatting sqref="D61">
    <cfRule type="expression" dxfId="1337" priority="1150">
      <formula>ISTEXT($D61)</formula>
    </cfRule>
    <cfRule type="expression" dxfId="1336" priority="1151">
      <formula>NOT(ISBLANK($D61))</formula>
    </cfRule>
  </conditionalFormatting>
  <conditionalFormatting sqref="E61">
    <cfRule type="expression" dxfId="1335" priority="1148">
      <formula>ISTEXT($E61)</formula>
    </cfRule>
    <cfRule type="expression" dxfId="1334" priority="1149">
      <formula>NOT(ISBLANK($E61))</formula>
    </cfRule>
  </conditionalFormatting>
  <conditionalFormatting sqref="G61">
    <cfRule type="expression" dxfId="1333" priority="1146">
      <formula>ISTEXT($G61)</formula>
    </cfRule>
    <cfRule type="expression" dxfId="1332" priority="1147">
      <formula>NOT(ISBLANK($G61))</formula>
    </cfRule>
  </conditionalFormatting>
  <conditionalFormatting sqref="I61">
    <cfRule type="expression" dxfId="1331" priority="1144">
      <formula>ISTEXT($I61)</formula>
    </cfRule>
    <cfRule type="expression" dxfId="1330" priority="1145">
      <formula>NOT(ISBLANK($I61))</formula>
    </cfRule>
  </conditionalFormatting>
  <conditionalFormatting sqref="H61">
    <cfRule type="expression" dxfId="1329" priority="1142">
      <formula>ISTEXT($H61)</formula>
    </cfRule>
    <cfRule type="expression" dxfId="1328" priority="1143">
      <formula>NOT(ISBLANK($H61))</formula>
    </cfRule>
  </conditionalFormatting>
  <conditionalFormatting sqref="J61">
    <cfRule type="expression" dxfId="1327" priority="1140">
      <formula>ISTEXT($J61)</formula>
    </cfRule>
    <cfRule type="expression" dxfId="1326" priority="1141">
      <formula>NOT(ISBLANK($J61))</formula>
    </cfRule>
  </conditionalFormatting>
  <conditionalFormatting sqref="K61">
    <cfRule type="expression" dxfId="1325" priority="1138">
      <formula>ISTEXT($K61)</formula>
    </cfRule>
    <cfRule type="expression" dxfId="1324" priority="1139">
      <formula>NOT(ISBLANK($K61))</formula>
    </cfRule>
  </conditionalFormatting>
  <conditionalFormatting sqref="L61">
    <cfRule type="expression" dxfId="1323" priority="1136">
      <formula>ISTEXT($L61)</formula>
    </cfRule>
    <cfRule type="expression" dxfId="1322" priority="1137">
      <formula>NOT(ISBLANK($L61))</formula>
    </cfRule>
  </conditionalFormatting>
  <conditionalFormatting sqref="M61">
    <cfRule type="expression" dxfId="1321" priority="1134">
      <formula>ISTEXT($M61)</formula>
    </cfRule>
    <cfRule type="expression" dxfId="1320" priority="1135">
      <formula>NOT(ISBLANK($M61))</formula>
    </cfRule>
  </conditionalFormatting>
  <conditionalFormatting sqref="N61">
    <cfRule type="expression" dxfId="1319" priority="1132">
      <formula>ISTEXT($N61)</formula>
    </cfRule>
    <cfRule type="expression" dxfId="1318" priority="1133">
      <formula>NOT(ISBLANK($N61))</formula>
    </cfRule>
  </conditionalFormatting>
  <conditionalFormatting sqref="O61">
    <cfRule type="expression" dxfId="1317" priority="1130">
      <formula>ISTEXT($O61)</formula>
    </cfRule>
    <cfRule type="expression" dxfId="1316" priority="1131">
      <formula>NOT(ISBLANK($O61))</formula>
    </cfRule>
  </conditionalFormatting>
  <conditionalFormatting sqref="P61">
    <cfRule type="expression" dxfId="1315" priority="1128">
      <formula>ISTEXT($P61)</formula>
    </cfRule>
    <cfRule type="expression" dxfId="1314" priority="1129">
      <formula>NOT(ISBLANK($P61))</formula>
    </cfRule>
  </conditionalFormatting>
  <conditionalFormatting sqref="Q61">
    <cfRule type="expression" dxfId="1313" priority="1126">
      <formula>ISTEXT($Q61)</formula>
    </cfRule>
    <cfRule type="expression" dxfId="1312" priority="1127">
      <formula>NOT(ISBLANK($Q61))</formula>
    </cfRule>
  </conditionalFormatting>
  <conditionalFormatting sqref="R61">
    <cfRule type="expression" dxfId="1311" priority="1124">
      <formula>ISTEXT($R61)</formula>
    </cfRule>
    <cfRule type="expression" dxfId="1310" priority="1125">
      <formula>NOT(ISBLANK($R61))</formula>
    </cfRule>
  </conditionalFormatting>
  <conditionalFormatting sqref="S61">
    <cfRule type="expression" dxfId="1309" priority="1120">
      <formula>ISTEXT($S61)</formula>
    </cfRule>
    <cfRule type="expression" dxfId="1308" priority="1121">
      <formula>NOT(ISBLANK($S61))</formula>
    </cfRule>
  </conditionalFormatting>
  <conditionalFormatting sqref="T61">
    <cfRule type="expression" dxfId="1307" priority="1118">
      <formula>ISTEXT($T61)</formula>
    </cfRule>
    <cfRule type="expression" dxfId="1306" priority="1119">
      <formula>NOT(ISBLANK($T61))</formula>
    </cfRule>
  </conditionalFormatting>
  <conditionalFormatting sqref="F61 F7:F12">
    <cfRule type="expression" dxfId="1305" priority="1113">
      <formula>OR(ISBLANK($H7),AND(ISBLANK($J7),ISBLANK($K7)))</formula>
    </cfRule>
  </conditionalFormatting>
  <conditionalFormatting sqref="C24:C60 C7:C18">
    <cfRule type="containsText" dxfId="1304" priority="715" operator="containsText" text="Y">
      <formula>NOT(ISERROR(SEARCH("Y",C7)))</formula>
    </cfRule>
  </conditionalFormatting>
  <conditionalFormatting sqref="F24:F60 F13:F18">
    <cfRule type="expression" dxfId="1303" priority="439">
      <formula>OR(ISBLANK($H13),AND(ISBLANK($J13),ISBLANK($K13)))</formula>
    </cfRule>
  </conditionalFormatting>
  <conditionalFormatting sqref="G24:G60 G7:G18">
    <cfRule type="expression" dxfId="1302" priority="438">
      <formula>OR(ISBLANK($I7),AND(ISBLANK($J7),ISBLANK($K7)))</formula>
    </cfRule>
  </conditionalFormatting>
  <conditionalFormatting sqref="F29:F40">
    <cfRule type="expression" dxfId="1301" priority="385">
      <formula>OR(ISBLANK($H29),AND(ISBLANK($J29),ISBLANK($K29)))</formula>
    </cfRule>
  </conditionalFormatting>
  <conditionalFormatting sqref="G29:G40">
    <cfRule type="expression" dxfId="1300" priority="384">
      <formula>OR(ISBLANK($I29),AND(ISBLANK($J29),ISBLANK($K29)))</formula>
    </cfRule>
  </conditionalFormatting>
  <conditionalFormatting sqref="F19:F25">
    <cfRule type="expression" dxfId="1299" priority="256">
      <formula>OR(ISBLANK($H19),AND(ISBLANK($J19),ISBLANK($K19)))</formula>
    </cfRule>
  </conditionalFormatting>
  <conditionalFormatting sqref="G19:G25">
    <cfRule type="expression" dxfId="1298" priority="255">
      <formula>OR(ISBLANK($I19),AND(ISBLANK($J19),ISBLANK($K19)))</formula>
    </cfRule>
  </conditionalFormatting>
  <conditionalFormatting sqref="F18">
    <cfRule type="expression" dxfId="1297" priority="220">
      <formula>OR(ISBLANK($H18),AND(ISBLANK($J18),ISBLANK($K18)))</formula>
    </cfRule>
  </conditionalFormatting>
  <conditionalFormatting sqref="G18">
    <cfRule type="expression" dxfId="1296" priority="219">
      <formula>OR(ISBLANK($I18),AND(ISBLANK($J18),ISBLANK($K18)))</formula>
    </cfRule>
  </conditionalFormatting>
  <conditionalFormatting sqref="C18:C25">
    <cfRule type="containsText" dxfId="1295" priority="196" operator="containsText" text="Y">
      <formula>NOT(ISERROR(SEARCH("Y",C18)))</formula>
    </cfRule>
  </conditionalFormatting>
  <conditionalFormatting sqref="F20">
    <cfRule type="expression" dxfId="1294" priority="2">
      <formula>OR(ISBLANK($H20),AND(ISBLANK($J20),ISBLANK($K20)))</formula>
    </cfRule>
  </conditionalFormatting>
  <conditionalFormatting sqref="G20">
    <cfRule type="expression" dxfId="1293" priority="1">
      <formula>OR(ISBLANK($I20),AND(ISBLANK($J20),ISBLANK($K20)))</formula>
    </cfRule>
  </conditionalFormatting>
  <pageMargins left="0.25" right="0.25" top="0.75" bottom="0.75" header="0.3" footer="0.3"/>
  <pageSetup scale="6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76"/>
  <sheetViews>
    <sheetView zoomScaleNormal="100" workbookViewId="0">
      <selection activeCell="K27" sqref="K2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97" customWidth="1"/>
    <col min="4" max="17" width="6.42578125" style="9" customWidth="1"/>
    <col min="18" max="16384" width="9.140625" style="9"/>
  </cols>
  <sheetData>
    <row r="1" spans="1:17" ht="19.5" customHeight="1" thickBot="1" x14ac:dyDescent="0.3">
      <c r="A1" s="154" t="s">
        <v>15</v>
      </c>
      <c r="B1" s="154"/>
      <c r="C1" s="154"/>
      <c r="D1" s="154"/>
      <c r="E1" s="154"/>
      <c r="F1" s="154"/>
      <c r="G1" s="154"/>
      <c r="H1" s="154"/>
      <c r="I1" s="154"/>
      <c r="J1" s="154"/>
      <c r="M1" s="43"/>
      <c r="N1" s="43"/>
      <c r="O1" s="43"/>
      <c r="P1" s="43"/>
      <c r="Q1" s="43"/>
    </row>
    <row r="2" spans="1:17" s="45" customFormat="1" ht="15.75" customHeight="1" x14ac:dyDescent="0.3">
      <c r="A2" s="147" t="str">
        <f>'Eff Conc.'!A2</f>
        <v>EBDA</v>
      </c>
      <c r="B2" s="148"/>
      <c r="C2" s="148"/>
      <c r="D2" s="148"/>
      <c r="E2" s="148"/>
      <c r="F2" s="148"/>
      <c r="G2" s="148"/>
      <c r="H2" s="148"/>
      <c r="I2" s="148"/>
      <c r="J2" s="149"/>
      <c r="M2" s="20"/>
      <c r="N2" s="20"/>
      <c r="O2" s="20"/>
      <c r="P2" s="20"/>
      <c r="Q2" s="20"/>
    </row>
    <row r="3" spans="1:17" s="45" customFormat="1" ht="16.5" customHeight="1" thickBot="1" x14ac:dyDescent="0.35">
      <c r="A3" s="150" t="str">
        <f>'Eff Conc.'!A3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2"/>
      <c r="M3" s="20"/>
      <c r="N3" s="20"/>
      <c r="O3" s="20"/>
      <c r="P3" s="20"/>
      <c r="Q3" s="20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7" t="s">
        <v>91</v>
      </c>
      <c r="B5" s="16" t="s">
        <v>0</v>
      </c>
      <c r="C5" s="82" t="s">
        <v>63</v>
      </c>
      <c r="D5" s="322" t="s">
        <v>13</v>
      </c>
      <c r="E5" s="323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297" t="s">
        <v>50</v>
      </c>
    </row>
    <row r="6" spans="1:17" ht="46.5" x14ac:dyDescent="0.25">
      <c r="A6" s="96"/>
      <c r="B6" s="22" t="s">
        <v>33</v>
      </c>
      <c r="C6" s="83"/>
      <c r="D6" s="23" t="s">
        <v>14</v>
      </c>
      <c r="E6" s="24" t="s">
        <v>10</v>
      </c>
      <c r="F6" s="52"/>
      <c r="G6" s="53"/>
      <c r="H6" s="25"/>
      <c r="I6" s="25"/>
      <c r="J6" s="25"/>
      <c r="K6" s="25"/>
      <c r="L6" s="25"/>
      <c r="M6" s="25"/>
      <c r="N6" s="25"/>
      <c r="O6" s="25"/>
      <c r="P6" s="299" t="s">
        <v>205</v>
      </c>
      <c r="Q6" s="298"/>
    </row>
    <row r="7" spans="1:17" x14ac:dyDescent="0.25">
      <c r="A7" s="283" t="str">
        <f>'Eff Conc.'!A7</f>
        <v>Q3 2012</v>
      </c>
      <c r="B7" s="85">
        <f>'Eff Conc.'!B7</f>
        <v>41102</v>
      </c>
      <c r="C7" s="124" t="str">
        <f>'Eff Conc.'!C7</f>
        <v>N</v>
      </c>
      <c r="D7" s="230">
        <f>'Eff Conc.'!D7</f>
        <v>49.4</v>
      </c>
      <c r="E7" s="230">
        <f>'Eff Conc.'!E7</f>
        <v>60</v>
      </c>
      <c r="F7" s="267">
        <f>IF(OR('Eff Conc.'!F7=0,'Eff Conc.'!F7=""), " ", 'Eff Conc.'!$D7*'Eff Conc.'!F7*3.78)</f>
        <v>6685.0056000000004</v>
      </c>
      <c r="G7" s="267">
        <f>IF(OR('Eff Conc.'!G7=0,'Eff Conc.'!G7=""), " ", 'Eff Conc.'!$D7*'Eff Conc.'!G7*3.78)</f>
        <v>6199.5023999999985</v>
      </c>
      <c r="H7" s="267">
        <f>IF('Eff Conc.'!H7="", " ", 'Eff Conc.'!$D7*'Eff Conc.'!H7*3.78)</f>
        <v>5975.4239999999991</v>
      </c>
      <c r="I7" s="267">
        <f>IF('Eff Conc.'!I7="", " ", 'Eff Conc.'!$D7*'Eff Conc.'!I7*3.78)</f>
        <v>5489.920799999999</v>
      </c>
      <c r="J7" s="267">
        <f>IF('Eff Conc.'!J7="", " ", 'Eff Conc.'!$D7*'Eff Conc.'!J7*3.78)</f>
        <v>410.81040000000002</v>
      </c>
      <c r="K7" s="267">
        <f>IF('Eff Conc.'!K7="", " ", 'Eff Conc.'!$D7*'Eff Conc.'!K7*3.78)</f>
        <v>298.77120000000002</v>
      </c>
      <c r="L7" s="267">
        <f>IF('Eff Conc.'!L7="", " ", 'Eff Conc.'!$D7*'Eff Conc.'!L7*3.78)</f>
        <v>5023.090799999999</v>
      </c>
      <c r="M7" s="267">
        <f>IF('Eff Conc.'!M7="", " ", 'Eff Conc.'!$D7*'Eff Conc.'!M7*3.78)</f>
        <v>41.081040000000002</v>
      </c>
      <c r="N7" s="267">
        <f>IF('Eff Conc.'!N7="", " ", 'Eff Conc.'!$D7*'Eff Conc.'!N7*3.78)</f>
        <v>466.83</v>
      </c>
      <c r="O7" s="267">
        <f>IF('Eff Conc.'!O7="", " ", 'Eff Conc.'!$D7*'Eff Conc.'!O7*3.78)</f>
        <v>388.40255999999994</v>
      </c>
      <c r="P7" s="267">
        <f>IF('Eff Conc.'!P7="", " ", 'Eff Conc.'!$E7*'Eff Conc.'!P7*3.78)</f>
        <v>476.28</v>
      </c>
      <c r="Q7" s="284">
        <f>IF('Eff Conc.'!U7="", " ", 'Eff Conc.'!$D7*'Eff Conc.'!U7*3.78)</f>
        <v>1867.32</v>
      </c>
    </row>
    <row r="8" spans="1:17" x14ac:dyDescent="0.25">
      <c r="A8" s="283" t="str">
        <f>'Eff Conc.'!A8</f>
        <v>Q3 2012</v>
      </c>
      <c r="B8" s="85">
        <f>'Eff Conc.'!B8</f>
        <v>41123</v>
      </c>
      <c r="C8" s="124" t="str">
        <f>'Eff Conc.'!C8</f>
        <v>N</v>
      </c>
      <c r="D8" s="230">
        <f>'Eff Conc.'!D8</f>
        <v>58.4</v>
      </c>
      <c r="E8" s="230">
        <f>'Eff Conc.'!E8</f>
        <v>58</v>
      </c>
      <c r="F8" s="267">
        <f>IF(OR('Eff Conc.'!F8=0,'Eff Conc.'!F8=""), " ", 'Eff Conc.'!$D8*'Eff Conc.'!F8*3.78)</f>
        <v>7858.7711999999992</v>
      </c>
      <c r="G8" s="267">
        <f>IF(OR('Eff Conc.'!G8=0,'Eff Conc.'!G8=""), " ", 'Eff Conc.'!$D8*'Eff Conc.'!G8*3.78)</f>
        <v>7748.3951999999999</v>
      </c>
      <c r="H8" s="267">
        <f>IF('Eff Conc.'!H8="", " ", 'Eff Conc.'!$D8*'Eff Conc.'!H8*3.78)</f>
        <v>7064.0639999999994</v>
      </c>
      <c r="I8" s="267">
        <f>IF('Eff Conc.'!I8="", " ", 'Eff Conc.'!$D8*'Eff Conc.'!I8*3.78)</f>
        <v>6953.6879999999992</v>
      </c>
      <c r="J8" s="267">
        <f>IF('Eff Conc.'!J8="", " ", 'Eff Conc.'!$D8*'Eff Conc.'!J8*3.78)</f>
        <v>485.65440000000007</v>
      </c>
      <c r="K8" s="267">
        <f>IF('Eff Conc.'!K8="", " ", 'Eff Conc.'!$D8*'Eff Conc.'!K8*3.78)</f>
        <v>309.05279999999993</v>
      </c>
      <c r="L8" s="267">
        <f>IF('Eff Conc.'!L8="", " ", 'Eff Conc.'!$D8*'Eff Conc.'!L8*3.78)</f>
        <v>6181.0559999999996</v>
      </c>
      <c r="M8" s="267" t="str">
        <f>IF('Eff Conc.'!M8="", " ", 'Eff Conc.'!$D8*'Eff Conc.'!M8*3.78)</f>
        <v xml:space="preserve"> </v>
      </c>
      <c r="N8" s="267">
        <f>IF('Eff Conc.'!N8="", " ", 'Eff Conc.'!$D8*'Eff Conc.'!N8*3.78)</f>
        <v>551.88</v>
      </c>
      <c r="O8" s="267">
        <f>IF('Eff Conc.'!O8="", " ", 'Eff Conc.'!$D8*'Eff Conc.'!O8*3.78)</f>
        <v>479.03183999999993</v>
      </c>
      <c r="P8" s="267">
        <f>IF('Eff Conc.'!P8="", " ", 'Eff Conc.'!$E8*'Eff Conc.'!P8*3.78)</f>
        <v>372.70799999999997</v>
      </c>
      <c r="Q8" s="284">
        <f>IF('Eff Conc.'!U8="", " ", 'Eff Conc.'!$D8*'Eff Conc.'!U8*3.78)</f>
        <v>2207.52</v>
      </c>
    </row>
    <row r="9" spans="1:17" ht="15" customHeight="1" x14ac:dyDescent="0.25">
      <c r="A9" s="283" t="str">
        <f>'Eff Conc.'!A9</f>
        <v>Q3 2012</v>
      </c>
      <c r="B9" s="85">
        <f>'Eff Conc.'!B9</f>
        <v>41137</v>
      </c>
      <c r="C9" s="124" t="str">
        <f>'Eff Conc.'!C9</f>
        <v>N</v>
      </c>
      <c r="D9" s="230">
        <f>'Eff Conc.'!D9</f>
        <v>58.5</v>
      </c>
      <c r="E9" s="230">
        <f>'Eff Conc.'!E9</f>
        <v>87</v>
      </c>
      <c r="F9" s="267">
        <f>IF(OR('Eff Conc.'!F9=0,'Eff Conc.'!F9=""), " ", 'Eff Conc.'!$D9*'Eff Conc.'!F9*3.78)</f>
        <v>7960.6799999999994</v>
      </c>
      <c r="G9" s="267">
        <f>IF(OR('Eff Conc.'!G9=0,'Eff Conc.'!G9=""), " ", 'Eff Conc.'!$D9*'Eff Conc.'!G9*3.78)</f>
        <v>7540.5330000000004</v>
      </c>
      <c r="H9" s="267">
        <f>IF('Eff Conc.'!H9="", " ", 'Eff Conc.'!$D9*'Eff Conc.'!H9*3.78)</f>
        <v>7076.16</v>
      </c>
      <c r="I9" s="267">
        <f>IF('Eff Conc.'!I9="", " ", 'Eff Conc.'!$D9*'Eff Conc.'!I9*3.78)</f>
        <v>6656.0129999999999</v>
      </c>
      <c r="J9" s="267">
        <f>IF('Eff Conc.'!J9="", " ", 'Eff Conc.'!$D9*'Eff Conc.'!J9*3.78)</f>
        <v>508.59899999999993</v>
      </c>
      <c r="K9" s="267">
        <f>IF('Eff Conc.'!K9="", " ", 'Eff Conc.'!$D9*'Eff Conc.'!K9*3.78)</f>
        <v>375.92099999999999</v>
      </c>
      <c r="L9" s="267">
        <f>IF('Eff Conc.'!L9="", " ", 'Eff Conc.'!$D9*'Eff Conc.'!L9*3.78)</f>
        <v>5948.396999999999</v>
      </c>
      <c r="M9" s="267">
        <f>IF('Eff Conc.'!M9="", " ", 'Eff Conc.'!$D9*'Eff Conc.'!M9*3.78)</f>
        <v>47.985209999999995</v>
      </c>
      <c r="N9" s="267">
        <f>IF('Eff Conc.'!N9="", " ", 'Eff Conc.'!$D9*'Eff Conc.'!N9*3.78)</f>
        <v>442.26</v>
      </c>
      <c r="O9" s="267">
        <f>IF('Eff Conc.'!O9="", " ", 'Eff Conc.'!$D9*'Eff Conc.'!O9*3.78)</f>
        <v>395.8227</v>
      </c>
      <c r="P9" s="267">
        <f>IF('Eff Conc.'!P9="", " ", 'Eff Conc.'!$E9*'Eff Conc.'!P9*3.78)</f>
        <v>591.94799999999998</v>
      </c>
      <c r="Q9" s="284">
        <f>IF('Eff Conc.'!U9="", " ", 'Eff Conc.'!$D9*'Eff Conc.'!U9*3.78)</f>
        <v>2432.4299999999998</v>
      </c>
    </row>
    <row r="10" spans="1:17" x14ac:dyDescent="0.25">
      <c r="A10" s="283" t="str">
        <f>'Eff Conc.'!A10</f>
        <v>Q3 2012</v>
      </c>
      <c r="B10" s="85">
        <f>'Eff Conc.'!B10</f>
        <v>41158</v>
      </c>
      <c r="C10" s="124" t="str">
        <f>'Eff Conc.'!C10</f>
        <v>N</v>
      </c>
      <c r="D10" s="230">
        <f>'Eff Conc.'!D10</f>
        <v>58.7</v>
      </c>
      <c r="E10" s="230">
        <f>'Eff Conc.'!E10</f>
        <v>65.3</v>
      </c>
      <c r="F10" s="267">
        <f>IF(OR('Eff Conc.'!F10=0,'Eff Conc.'!F10=""), " ", 'Eff Conc.'!$D10*'Eff Conc.'!F10*3.78)</f>
        <v>7965.7073999999993</v>
      </c>
      <c r="G10" s="267">
        <f>IF(OR('Eff Conc.'!G10=0,'Eff Conc.'!G10=""), " ", 'Eff Conc.'!$D10*'Eff Conc.'!G10*3.78)</f>
        <v>7699.444199999999</v>
      </c>
      <c r="H10" s="267">
        <f>IF('Eff Conc.'!H10="", " ", 'Eff Conc.'!$D10*'Eff Conc.'!H10*3.78)</f>
        <v>7100.3519999999999</v>
      </c>
      <c r="I10" s="267">
        <f>IF('Eff Conc.'!I10="", " ", 'Eff Conc.'!$D10*'Eff Conc.'!I10*3.78)</f>
        <v>6834.0887999999995</v>
      </c>
      <c r="J10" s="267">
        <f>IF('Eff Conc.'!J10="", " ", 'Eff Conc.'!$D10*'Eff Conc.'!J10*3.78)</f>
        <v>465.9606</v>
      </c>
      <c r="K10" s="267">
        <f>IF('Eff Conc.'!K10="", " ", 'Eff Conc.'!$D10*'Eff Conc.'!K10*3.78)</f>
        <v>399.39480000000003</v>
      </c>
      <c r="L10" s="267">
        <f>IF('Eff Conc.'!L10="", " ", 'Eff Conc.'!$D10*'Eff Conc.'!L10*3.78)</f>
        <v>6079.6763999999994</v>
      </c>
      <c r="M10" s="267" t="str">
        <f>IF('Eff Conc.'!M10="", " ", 'Eff Conc.'!$D10*'Eff Conc.'!M10*3.78)</f>
        <v xml:space="preserve"> </v>
      </c>
      <c r="N10" s="267">
        <f>IF('Eff Conc.'!N10="", " ", 'Eff Conc.'!$D10*'Eff Conc.'!N10*3.78)</f>
        <v>488.14920000000001</v>
      </c>
      <c r="O10" s="267">
        <f>IF('Eff Conc.'!O10="", " ", 'Eff Conc.'!$D10*'Eff Conc.'!O10*3.78)</f>
        <v>434.89656000000002</v>
      </c>
      <c r="P10" s="267">
        <f>IF('Eff Conc.'!P10="", " ", 'Eff Conc.'!$E10*'Eff Conc.'!P10*3.78)</f>
        <v>444.30119999999994</v>
      </c>
      <c r="Q10" s="284">
        <f>IF('Eff Conc.'!U10="", " ", 'Eff Conc.'!$D10*'Eff Conc.'!U10*3.78)</f>
        <v>2662.6320000000001</v>
      </c>
    </row>
    <row r="11" spans="1:17" x14ac:dyDescent="0.25">
      <c r="A11" s="283" t="str">
        <f>'Eff Conc.'!A11</f>
        <v>Q3 2012</v>
      </c>
      <c r="B11" s="85">
        <f>'Eff Conc.'!B11</f>
        <v>41172</v>
      </c>
      <c r="C11" s="124" t="str">
        <f>'Eff Conc.'!C11</f>
        <v>N</v>
      </c>
      <c r="D11" s="230">
        <f>'Eff Conc.'!D11</f>
        <v>56.2</v>
      </c>
      <c r="E11" s="230">
        <f>'Eff Conc.'!E11</f>
        <v>64</v>
      </c>
      <c r="F11" s="267">
        <f>IF(OR('Eff Conc.'!F11=0,'Eff Conc.'!F11=""), " ", 'Eff Conc.'!$D11*'Eff Conc.'!F11*3.78)</f>
        <v>7541.4780000000001</v>
      </c>
      <c r="G11" s="267">
        <f>IF(OR('Eff Conc.'!G11=0,'Eff Conc.'!G11=""), " ", 'Eff Conc.'!$D11*'Eff Conc.'!G11*3.78)</f>
        <v>7881.3755999999994</v>
      </c>
      <c r="H11" s="267">
        <f>IF('Eff Conc.'!H11="", " ", 'Eff Conc.'!$D11*'Eff Conc.'!H11*3.78)</f>
        <v>6797.9520000000002</v>
      </c>
      <c r="I11" s="267">
        <f>IF('Eff Conc.'!I11="", " ", 'Eff Conc.'!$D11*'Eff Conc.'!I11*3.78)</f>
        <v>7137.8496000000005</v>
      </c>
      <c r="J11" s="267">
        <f>IF('Eff Conc.'!J11="", " ", 'Eff Conc.'!$D11*'Eff Conc.'!J11*3.78)</f>
        <v>424.87200000000001</v>
      </c>
      <c r="K11" s="267">
        <f>IF('Eff Conc.'!K11="", " ", 'Eff Conc.'!$D11*'Eff Conc.'!K11*3.78)</f>
        <v>318.65400000000005</v>
      </c>
      <c r="L11" s="267">
        <f>IF('Eff Conc.'!L11="", " ", 'Eff Conc.'!$D11*'Eff Conc.'!L11*3.78)</f>
        <v>6543.0288</v>
      </c>
      <c r="M11" s="267">
        <f>IF('Eff Conc.'!M11="", " ", 'Eff Conc.'!$D11*'Eff Conc.'!M11*3.78)</f>
        <v>41.849891999999997</v>
      </c>
      <c r="N11" s="267">
        <f>IF('Eff Conc.'!N11="", " ", 'Eff Conc.'!$D11*'Eff Conc.'!N11*3.78)</f>
        <v>573.57719999999995</v>
      </c>
      <c r="O11" s="267">
        <f>IF('Eff Conc.'!O11="", " ", 'Eff Conc.'!$D11*'Eff Conc.'!O11*3.78)</f>
        <v>535.33871999999997</v>
      </c>
      <c r="P11" s="267">
        <f>IF('Eff Conc.'!P11="", " ", 'Eff Conc.'!$E11*'Eff Conc.'!P11*3.78)</f>
        <v>459.64799999999997</v>
      </c>
      <c r="Q11" s="284">
        <f>IF('Eff Conc.'!U11="", " ", 'Eff Conc.'!$D11*'Eff Conc.'!U11*3.78)</f>
        <v>2336.7960000000003</v>
      </c>
    </row>
    <row r="12" spans="1:17" x14ac:dyDescent="0.25">
      <c r="A12" s="283" t="str">
        <f>'Eff Conc.'!A12</f>
        <v>Q4 2012</v>
      </c>
      <c r="B12" s="85">
        <f>'Eff Conc.'!B12</f>
        <v>41186</v>
      </c>
      <c r="C12" s="124" t="str">
        <f>'Eff Conc.'!C12</f>
        <v>N</v>
      </c>
      <c r="D12" s="230">
        <f>'Eff Conc.'!D12</f>
        <v>44</v>
      </c>
      <c r="E12" s="230">
        <f>'Eff Conc.'!E12</f>
        <v>63</v>
      </c>
      <c r="F12" s="267">
        <f>IF(OR('Eff Conc.'!F12=0,'Eff Conc.'!F12=""), " ", 'Eff Conc.'!$D12*'Eff Conc.'!F12*3.78)</f>
        <v>6054.0479999999998</v>
      </c>
      <c r="G12" s="267">
        <f>IF(OR('Eff Conc.'!G12=0,'Eff Conc.'!G12=""), " ", 'Eff Conc.'!$D12*'Eff Conc.'!G12*3.78)</f>
        <v>5871.0959999999986</v>
      </c>
      <c r="H12" s="267">
        <f>IF('Eff Conc.'!H12="", " ", 'Eff Conc.'!$D12*'Eff Conc.'!H12*3.78)</f>
        <v>5654.88</v>
      </c>
      <c r="I12" s="267">
        <f>IF('Eff Conc.'!I12="", " ", 'Eff Conc.'!$D12*'Eff Conc.'!I12*3.78)</f>
        <v>5471.927999999999</v>
      </c>
      <c r="J12" s="267">
        <f>IF('Eff Conc.'!J12="", " ", 'Eff Conc.'!$D12*'Eff Conc.'!J12*3.78)</f>
        <v>182.952</v>
      </c>
      <c r="K12" s="267">
        <f>IF('Eff Conc.'!K12="", " ", 'Eff Conc.'!$D12*'Eff Conc.'!K12*3.78)</f>
        <v>216.21600000000001</v>
      </c>
      <c r="L12" s="267">
        <f>IF('Eff Conc.'!L12="", " ", 'Eff Conc.'!$D12*'Eff Conc.'!L12*3.78)</f>
        <v>5056.1279999999997</v>
      </c>
      <c r="M12" s="267" t="str">
        <f>IF('Eff Conc.'!M12="", " ", 'Eff Conc.'!$D12*'Eff Conc.'!M12*3.78)</f>
        <v xml:space="preserve"> </v>
      </c>
      <c r="N12" s="267">
        <f>IF('Eff Conc.'!N12="", " ", 'Eff Conc.'!$D12*'Eff Conc.'!N12*3.78)</f>
        <v>382.53599999999994</v>
      </c>
      <c r="O12" s="267">
        <f>IF('Eff Conc.'!O12="", " ", 'Eff Conc.'!$D12*'Eff Conc.'!O12*3.78)</f>
        <v>347.60879999999997</v>
      </c>
      <c r="P12" s="267">
        <f>IF('Eff Conc.'!P12="", " ", 'Eff Conc.'!$E12*'Eff Conc.'!P12*3.78)</f>
        <v>404.83799999999997</v>
      </c>
      <c r="Q12" s="284">
        <f>IF('Eff Conc.'!U12="", " ", 'Eff Conc.'!$D12*'Eff Conc.'!U12*3.78)</f>
        <v>1829.52</v>
      </c>
    </row>
    <row r="13" spans="1:17" x14ac:dyDescent="0.25">
      <c r="A13" s="283" t="str">
        <f>'Eff Conc.'!A13</f>
        <v>Q4 2012</v>
      </c>
      <c r="B13" s="85">
        <f>'Eff Conc.'!B13</f>
        <v>41200</v>
      </c>
      <c r="C13" s="124" t="str">
        <f>'Eff Conc.'!C13</f>
        <v>N</v>
      </c>
      <c r="D13" s="230">
        <f>'Eff Conc.'!D13</f>
        <v>65</v>
      </c>
      <c r="E13" s="230">
        <f>'Eff Conc.'!E13</f>
        <v>93</v>
      </c>
      <c r="F13" s="267">
        <f>IF(OR('Eff Conc.'!F13=0,'Eff Conc.'!F13=""), " ", 'Eff Conc.'!$D13*'Eff Conc.'!F13*3.78)</f>
        <v>8599.5</v>
      </c>
      <c r="G13" s="267">
        <f>IF(OR('Eff Conc.'!G13=0,'Eff Conc.'!G13=""), " ", 'Eff Conc.'!$D13*'Eff Conc.'!G13*3.78)</f>
        <v>8304.66</v>
      </c>
      <c r="H13" s="267">
        <f>IF('Eff Conc.'!H13="", " ", 'Eff Conc.'!$D13*'Eff Conc.'!H13*3.78)</f>
        <v>7862.4</v>
      </c>
      <c r="I13" s="267">
        <f>IF('Eff Conc.'!I13="", " ", 'Eff Conc.'!$D13*'Eff Conc.'!I13*3.78)</f>
        <v>7567.5599999999995</v>
      </c>
      <c r="J13" s="267">
        <f>IF('Eff Conc.'!J13="", " ", 'Eff Conc.'!$D13*'Eff Conc.'!J13*3.78)</f>
        <v>417.69</v>
      </c>
      <c r="K13" s="267">
        <f>IF('Eff Conc.'!K13="", " ", 'Eff Conc.'!$D13*'Eff Conc.'!K13*3.78)</f>
        <v>319.40999999999997</v>
      </c>
      <c r="L13" s="267">
        <f>IF('Eff Conc.'!L13="", " ", 'Eff Conc.'!$D13*'Eff Conc.'!L13*3.78)</f>
        <v>7272.7199999999993</v>
      </c>
      <c r="M13" s="267">
        <f>IF('Eff Conc.'!M13="", " ", 'Eff Conc.'!$D13*'Eff Conc.'!M13*3.78)</f>
        <v>44.963099999999997</v>
      </c>
      <c r="N13" s="267">
        <f>IF('Eff Conc.'!N13="", " ", 'Eff Conc.'!$D13*'Eff Conc.'!N13*3.78)</f>
        <v>540.54</v>
      </c>
      <c r="O13" s="267">
        <f>IF('Eff Conc.'!O13="", " ", 'Eff Conc.'!$D13*'Eff Conc.'!O13*3.78)</f>
        <v>474.20099999999996</v>
      </c>
      <c r="P13" s="267">
        <f>IF('Eff Conc.'!P13="", " ", 'Eff Conc.'!$E13*'Eff Conc.'!P13*3.78)</f>
        <v>492.15599999999995</v>
      </c>
      <c r="Q13" s="284">
        <f>IF('Eff Conc.'!U13="", " ", 'Eff Conc.'!$D13*'Eff Conc.'!U13*3.78)</f>
        <v>2457</v>
      </c>
    </row>
    <row r="14" spans="1:17" x14ac:dyDescent="0.25">
      <c r="A14" s="283" t="str">
        <f>'Eff Conc.'!A14</f>
        <v>Q4 2012</v>
      </c>
      <c r="B14" s="85">
        <f>'Eff Conc.'!B14</f>
        <v>41221</v>
      </c>
      <c r="C14" s="124" t="str">
        <f>'Eff Conc.'!C14</f>
        <v>N</v>
      </c>
      <c r="D14" s="230">
        <f>'Eff Conc.'!D14</f>
        <v>67</v>
      </c>
      <c r="E14" s="230">
        <f>'Eff Conc.'!E14</f>
        <v>92</v>
      </c>
      <c r="F14" s="267">
        <f>IF(OR('Eff Conc.'!F14=0,'Eff Conc.'!F14=""), " ", 'Eff Conc.'!$D14*'Eff Conc.'!F14*3.78)</f>
        <v>9269.3160000000007</v>
      </c>
      <c r="G14" s="267">
        <f>IF(OR('Eff Conc.'!G14=0,'Eff Conc.'!G14=""), " ", 'Eff Conc.'!$D14*'Eff Conc.'!G14*3.78)</f>
        <v>8357.58</v>
      </c>
      <c r="H14" s="267">
        <f>IF('Eff Conc.'!H14="", " ", 'Eff Conc.'!$D14*'Eff Conc.'!H14*3.78)</f>
        <v>8357.58</v>
      </c>
      <c r="I14" s="267">
        <f>IF('Eff Conc.'!I14="", " ", 'Eff Conc.'!$D14*'Eff Conc.'!I14*3.78)</f>
        <v>7445.8439999999991</v>
      </c>
      <c r="J14" s="267">
        <f>IF('Eff Conc.'!J14="", " ", 'Eff Conc.'!$D14*'Eff Conc.'!J14*3.78)</f>
        <v>506.52</v>
      </c>
      <c r="K14" s="267">
        <f>IF('Eff Conc.'!K14="", " ", 'Eff Conc.'!$D14*'Eff Conc.'!K14*3.78)</f>
        <v>405.21600000000001</v>
      </c>
      <c r="L14" s="267">
        <f>IF('Eff Conc.'!L14="", " ", 'Eff Conc.'!$D14*'Eff Conc.'!L14*3.78)</f>
        <v>7243.2359999999999</v>
      </c>
      <c r="M14" s="267" t="str">
        <f>IF('Eff Conc.'!M14="", " ", 'Eff Conc.'!$D14*'Eff Conc.'!M14*3.78)</f>
        <v xml:space="preserve"> </v>
      </c>
      <c r="N14" s="267">
        <f>IF('Eff Conc.'!N14="", " ", 'Eff Conc.'!$D14*'Eff Conc.'!N14*3.78)</f>
        <v>683.80200000000002</v>
      </c>
      <c r="O14" s="267">
        <f>IF('Eff Conc.'!O14="", " ", 'Eff Conc.'!$D14*'Eff Conc.'!O14*3.78)</f>
        <v>531.846</v>
      </c>
      <c r="P14" s="267">
        <f>IF('Eff Conc.'!P14="", " ", 'Eff Conc.'!$E14*'Eff Conc.'!P14*3.78)</f>
        <v>625.96799999999996</v>
      </c>
      <c r="Q14" s="284">
        <f>IF('Eff Conc.'!U14="", " ", 'Eff Conc.'!$D14*'Eff Conc.'!U14*3.78)</f>
        <v>3039.12</v>
      </c>
    </row>
    <row r="15" spans="1:17" ht="15" customHeight="1" x14ac:dyDescent="0.25">
      <c r="A15" s="283" t="str">
        <f>'Eff Conc.'!A15</f>
        <v>Q4 2012</v>
      </c>
      <c r="B15" s="85">
        <f>'Eff Conc.'!B15</f>
        <v>41234</v>
      </c>
      <c r="C15" s="124" t="str">
        <f>'Eff Conc.'!C15</f>
        <v>N</v>
      </c>
      <c r="D15" s="230">
        <f>'Eff Conc.'!D15</f>
        <v>78</v>
      </c>
      <c r="E15" s="230">
        <f>'Eff Conc.'!E15</f>
        <v>95</v>
      </c>
      <c r="F15" s="267">
        <f>IF(OR('Eff Conc.'!F15=0,'Eff Conc.'!F15=""), " ", 'Eff Conc.'!$D15*'Eff Conc.'!F15*3.78)</f>
        <v>9877.14</v>
      </c>
      <c r="G15" s="267">
        <f>IF(OR('Eff Conc.'!G15=0,'Eff Conc.'!G15=""), " ", 'Eff Conc.'!$D15*'Eff Conc.'!G15*3.78)</f>
        <v>9788.6879999999983</v>
      </c>
      <c r="H15" s="267">
        <f>IF('Eff Conc.'!H15="", " ", 'Eff Conc.'!$D15*'Eff Conc.'!H15*3.78)</f>
        <v>8550.3599999999988</v>
      </c>
      <c r="I15" s="267">
        <f>IF('Eff Conc.'!I15="", " ", 'Eff Conc.'!$D15*'Eff Conc.'!I15*3.78)</f>
        <v>8461.9079999999994</v>
      </c>
      <c r="J15" s="267">
        <f>IF('Eff Conc.'!J15="", " ", 'Eff Conc.'!$D15*'Eff Conc.'!J15*3.78)</f>
        <v>855.03599999999994</v>
      </c>
      <c r="K15" s="267">
        <f>IF('Eff Conc.'!K15="", " ", 'Eff Conc.'!$D15*'Eff Conc.'!K15*3.78)</f>
        <v>471.74400000000003</v>
      </c>
      <c r="L15" s="267">
        <f>IF('Eff Conc.'!L15="", " ", 'Eff Conc.'!$D15*'Eff Conc.'!L15*3.78)</f>
        <v>8167.0679999999993</v>
      </c>
      <c r="M15" s="267">
        <f>IF('Eff Conc.'!M15="", " ", 'Eff Conc.'!$D15*'Eff Conc.'!M15*3.78)</f>
        <v>63.390599999999992</v>
      </c>
      <c r="N15" s="267">
        <f>IF('Eff Conc.'!N15="", " ", 'Eff Conc.'!$D15*'Eff Conc.'!N15*3.78)</f>
        <v>737.09999999999991</v>
      </c>
      <c r="O15" s="267">
        <f>IF('Eff Conc.'!O15="", " ", 'Eff Conc.'!$D15*'Eff Conc.'!O15*3.78)</f>
        <v>666.33839999999987</v>
      </c>
      <c r="P15" s="267">
        <f>IF('Eff Conc.'!P15="", " ", 'Eff Conc.'!$E15*'Eff Conc.'!P15*3.78)</f>
        <v>646.38</v>
      </c>
      <c r="Q15" s="284">
        <f>IF('Eff Conc.'!U15="", " ", 'Eff Conc.'!$D15*'Eff Conc.'!U15*3.78)</f>
        <v>3243.24</v>
      </c>
    </row>
    <row r="16" spans="1:17" x14ac:dyDescent="0.25">
      <c r="A16" s="283" t="str">
        <f>'Eff Conc.'!A16</f>
        <v>Q4 2012</v>
      </c>
      <c r="B16" s="85">
        <f>'Eff Conc.'!B16</f>
        <v>41243</v>
      </c>
      <c r="C16" s="124" t="str">
        <f>'Eff Conc.'!C16</f>
        <v>Y</v>
      </c>
      <c r="D16" s="230">
        <f>'Eff Conc.'!D16</f>
        <v>78</v>
      </c>
      <c r="E16" s="230">
        <f>'Eff Conc.'!E16</f>
        <v>180</v>
      </c>
      <c r="F16" s="267">
        <f>IF(OR('Eff Conc.'!F16=0,'Eff Conc.'!F16=""), " ", 'Eff Conc.'!$D16*'Eff Conc.'!F16*3.78)</f>
        <v>10879.596</v>
      </c>
      <c r="G16" s="267">
        <f>IF(OR('Eff Conc.'!G16=0,'Eff Conc.'!G16=""), " ", 'Eff Conc.'!$D16*'Eff Conc.'!G16*3.78)</f>
        <v>10525.787999999997</v>
      </c>
      <c r="H16" s="267">
        <f>IF('Eff Conc.'!H16="", " ", 'Eff Conc.'!$D16*'Eff Conc.'!H16*3.78)</f>
        <v>9434.8799999999992</v>
      </c>
      <c r="I16" s="267">
        <f>IF('Eff Conc.'!I16="", " ", 'Eff Conc.'!$D16*'Eff Conc.'!I16*3.78)</f>
        <v>9081.0720000000001</v>
      </c>
      <c r="J16" s="267">
        <f>IF('Eff Conc.'!J16="", " ", 'Eff Conc.'!$D16*'Eff Conc.'!J16*3.78)</f>
        <v>914.00400000000002</v>
      </c>
      <c r="K16" s="267">
        <f>IF('Eff Conc.'!K16="", " ", 'Eff Conc.'!$D16*'Eff Conc.'!K16*3.78)</f>
        <v>530.71199999999999</v>
      </c>
      <c r="L16" s="267">
        <f>IF('Eff Conc.'!L16="", " ", 'Eff Conc.'!$D16*'Eff Conc.'!L16*3.78)</f>
        <v>8285.0040000000008</v>
      </c>
      <c r="M16" s="267" t="str">
        <f>IF('Eff Conc.'!M16="", " ", 'Eff Conc.'!$D16*'Eff Conc.'!M16*3.78)</f>
        <v xml:space="preserve"> </v>
      </c>
      <c r="N16" s="267">
        <f>IF('Eff Conc.'!N16="", " ", 'Eff Conc.'!$D16*'Eff Conc.'!N16*3.78)</f>
        <v>707.61599999999987</v>
      </c>
      <c r="O16" s="267">
        <f>IF('Eff Conc.'!O16="", " ", 'Eff Conc.'!$D16*'Eff Conc.'!O16*3.78)</f>
        <v>654.54480000000001</v>
      </c>
      <c r="P16" s="267">
        <f>IF('Eff Conc.'!P16="", " ", 'Eff Conc.'!$E16*'Eff Conc.'!P16*3.78)</f>
        <v>306.18</v>
      </c>
      <c r="Q16" s="284">
        <f>IF('Eff Conc.'!U16="", " ", 'Eff Conc.'!$D16*'Eff Conc.'!U16*3.78)</f>
        <v>2653.56</v>
      </c>
    </row>
    <row r="17" spans="1:17" x14ac:dyDescent="0.25">
      <c r="A17" s="283" t="str">
        <f>'Eff Conc.'!A17</f>
        <v>Q4 2012</v>
      </c>
      <c r="B17" s="85">
        <f>'Eff Conc.'!B17</f>
        <v>41249</v>
      </c>
      <c r="C17" s="124" t="str">
        <f>'Eff Conc.'!C17</f>
        <v>N</v>
      </c>
      <c r="D17" s="230">
        <f>'Eff Conc.'!D17</f>
        <v>88</v>
      </c>
      <c r="E17" s="230">
        <f>'Eff Conc.'!E17</f>
        <v>136</v>
      </c>
      <c r="F17" s="267">
        <f>IF(OR('Eff Conc.'!F17=0,'Eff Conc.'!F17=""), " ", 'Eff Conc.'!$D17*'Eff Conc.'!F17*3.78)</f>
        <v>10378.367999999999</v>
      </c>
      <c r="G17" s="267">
        <f>IF(OR('Eff Conc.'!G17=0,'Eff Conc.'!G17=""), " ", 'Eff Conc.'!$D17*'Eff Conc.'!G17*3.78)</f>
        <v>10012.463999999998</v>
      </c>
      <c r="H17" s="267">
        <f>IF('Eff Conc.'!H17="", " ", 'Eff Conc.'!$D17*'Eff Conc.'!H17*3.78)</f>
        <v>8981.2799999999988</v>
      </c>
      <c r="I17" s="267">
        <f>IF('Eff Conc.'!I17="", " ", 'Eff Conc.'!$D17*'Eff Conc.'!I17*3.78)</f>
        <v>8615.3759999999984</v>
      </c>
      <c r="J17" s="267">
        <f>IF('Eff Conc.'!J17="", " ", 'Eff Conc.'!$D17*'Eff Conc.'!J17*3.78)</f>
        <v>831.59999999999991</v>
      </c>
      <c r="K17" s="267">
        <f>IF('Eff Conc.'!K17="", " ", 'Eff Conc.'!$D17*'Eff Conc.'!K17*3.78)</f>
        <v>565.48799999999994</v>
      </c>
      <c r="L17" s="267">
        <f>IF('Eff Conc.'!L17="", " ", 'Eff Conc.'!$D17*'Eff Conc.'!L17*3.78)</f>
        <v>8249.4719999999998</v>
      </c>
      <c r="M17" s="267" t="str">
        <f>IF('Eff Conc.'!M17="", " ", 'Eff Conc.'!$D17*'Eff Conc.'!M17*3.78)</f>
        <v xml:space="preserve"> </v>
      </c>
      <c r="N17" s="267">
        <f>IF('Eff Conc.'!N17="", " ", 'Eff Conc.'!$D17*'Eff Conc.'!N17*3.78)</f>
        <v>798.3359999999999</v>
      </c>
      <c r="O17" s="267">
        <f>IF('Eff Conc.'!O17="", " ", 'Eff Conc.'!$D17*'Eff Conc.'!O17*3.78)</f>
        <v>685.23839999999996</v>
      </c>
      <c r="P17" s="267">
        <f>IF('Eff Conc.'!P17="", " ", 'Eff Conc.'!$E17*'Eff Conc.'!P17*3.78)</f>
        <v>1130.9760000000001</v>
      </c>
      <c r="Q17" s="284">
        <f>IF('Eff Conc.'!U17="", " ", 'Eff Conc.'!$D17*'Eff Conc.'!U17*3.78)</f>
        <v>3326.3999999999996</v>
      </c>
    </row>
    <row r="18" spans="1:17" x14ac:dyDescent="0.25">
      <c r="A18" s="283" t="str">
        <f>'Eff Conc.'!A18</f>
        <v>Q4 2012</v>
      </c>
      <c r="B18" s="85">
        <f>'Eff Conc.'!B18</f>
        <v>41263</v>
      </c>
      <c r="C18" s="124" t="str">
        <f>'Eff Conc.'!C18</f>
        <v>N</v>
      </c>
      <c r="D18" s="230">
        <f>'Eff Conc.'!D18</f>
        <v>47</v>
      </c>
      <c r="E18" s="230">
        <f>'Eff Conc.'!E18</f>
        <v>77</v>
      </c>
      <c r="F18" s="267">
        <f>IF(OR('Eff Conc.'!F18=0,'Eff Conc.'!F18=""), " ", 'Eff Conc.'!$D18*'Eff Conc.'!F18*3.78)</f>
        <v>6591.1859999999997</v>
      </c>
      <c r="G18" s="267">
        <f>IF(OR('Eff Conc.'!G18=0,'Eff Conc.'!G18=""), " ", 'Eff Conc.'!$D18*'Eff Conc.'!G18*3.78)</f>
        <v>6253.6319999999996</v>
      </c>
      <c r="H18" s="267">
        <f>IF('Eff Conc.'!H18="", " ", 'Eff Conc.'!$D18*'Eff Conc.'!H18*3.78)</f>
        <v>5685.12</v>
      </c>
      <c r="I18" s="267">
        <f>IF('Eff Conc.'!I18="", " ", 'Eff Conc.'!$D18*'Eff Conc.'!I18*3.78)</f>
        <v>5347.5659999999998</v>
      </c>
      <c r="J18" s="267">
        <f>IF('Eff Conc.'!J18="", " ", 'Eff Conc.'!$D18*'Eff Conc.'!J18*3.78)</f>
        <v>568.51199999999994</v>
      </c>
      <c r="K18" s="267">
        <f>IF('Eff Conc.'!K18="", " ", 'Eff Conc.'!$D18*'Eff Conc.'!K18*3.78)</f>
        <v>337.55399999999997</v>
      </c>
      <c r="L18" s="267">
        <f>IF('Eff Conc.'!L18="", " ", 'Eff Conc.'!$D18*'Eff Conc.'!L18*3.78)</f>
        <v>4850.1180000000004</v>
      </c>
      <c r="M18" s="267">
        <f>IF('Eff Conc.'!M18="", " ", 'Eff Conc.'!$D18*'Eff Conc.'!M18*3.78)</f>
        <v>39.0852</v>
      </c>
      <c r="N18" s="267">
        <f>IF('Eff Conc.'!N18="", " ", 'Eff Conc.'!$D18*'Eff Conc.'!N18*3.78)</f>
        <v>444.15</v>
      </c>
      <c r="O18" s="267">
        <f>IF('Eff Conc.'!O18="", " ", 'Eff Conc.'!$D18*'Eff Conc.'!O18*3.78)</f>
        <v>335.7774</v>
      </c>
      <c r="P18" s="267">
        <f>IF('Eff Conc.'!P18="", " ", 'Eff Conc.'!$E18*'Eff Conc.'!P18*3.78)</f>
        <v>494.80200000000002</v>
      </c>
      <c r="Q18" s="284">
        <f>IF('Eff Conc.'!U18="", " ", 'Eff Conc.'!$D18*'Eff Conc.'!U18*3.78)</f>
        <v>2487.2399999999998</v>
      </c>
    </row>
    <row r="19" spans="1:17" x14ac:dyDescent="0.25">
      <c r="A19" s="283" t="str">
        <f>'Eff Conc.'!A19</f>
        <v>Q4 2012</v>
      </c>
      <c r="B19" s="85">
        <f>'Eff Conc.'!B19</f>
        <v>41634</v>
      </c>
      <c r="C19" s="124" t="str">
        <f>'Eff Conc.'!C19</f>
        <v>Y</v>
      </c>
      <c r="D19" s="230">
        <f>'Eff Conc.'!D19</f>
        <v>83</v>
      </c>
      <c r="E19" s="230">
        <f>'Eff Conc.'!E19</f>
        <v>124</v>
      </c>
      <c r="F19" s="267">
        <f>IF(OR('Eff Conc.'!F19=0,'Eff Conc.'!F19=""), " ", 'Eff Conc.'!$D19*'Eff Conc.'!F19*3.78)</f>
        <v>9129.8340000000007</v>
      </c>
      <c r="G19" s="267">
        <f>IF(OR('Eff Conc.'!G19=0,'Eff Conc.'!G19=""), " ", 'Eff Conc.'!$D19*'Eff Conc.'!G19*3.78)</f>
        <v>8847.4680000000008</v>
      </c>
      <c r="H19" s="267">
        <f>IF('Eff Conc.'!H19="", " ", 'Eff Conc.'!$D19*'Eff Conc.'!H19*3.78)</f>
        <v>7529.7599999999993</v>
      </c>
      <c r="I19" s="267">
        <f>IF('Eff Conc.'!I19="", " ", 'Eff Conc.'!$D19*'Eff Conc.'!I19*3.78)</f>
        <v>7247.3940000000002</v>
      </c>
      <c r="J19" s="267">
        <f>IF('Eff Conc.'!J19="", " ", 'Eff Conc.'!$D19*'Eff Conc.'!J19*3.78)</f>
        <v>972.59399999999994</v>
      </c>
      <c r="K19" s="267">
        <f>IF('Eff Conc.'!K19="", " ", 'Eff Conc.'!$D19*'Eff Conc.'!K19*3.78)</f>
        <v>627.48</v>
      </c>
      <c r="L19" s="267">
        <f>IF('Eff Conc.'!L19="", " ", 'Eff Conc.'!$D19*'Eff Conc.'!L19*3.78)</f>
        <v>6682.6620000000003</v>
      </c>
      <c r="M19" s="267" t="str">
        <f>IF('Eff Conc.'!M19="", " ", 'Eff Conc.'!$D19*'Eff Conc.'!M19*3.78)</f>
        <v xml:space="preserve"> </v>
      </c>
      <c r="N19" s="267">
        <f>IF('Eff Conc.'!N19="", " ", 'Eff Conc.'!$D19*'Eff Conc.'!N19*3.78)</f>
        <v>690.22800000000007</v>
      </c>
      <c r="O19" s="267">
        <f>IF('Eff Conc.'!O19="", " ", 'Eff Conc.'!$D19*'Eff Conc.'!O19*3.78)</f>
        <v>627.48</v>
      </c>
      <c r="P19" s="267">
        <f>IF('Eff Conc.'!P19="", " ", 'Eff Conc.'!$E19*'Eff Conc.'!P19*3.78)</f>
        <v>703.07999999999993</v>
      </c>
      <c r="Q19" s="284">
        <f>IF('Eff Conc.'!U19="", " ", 'Eff Conc.'!$D19*'Eff Conc.'!U19*3.78)</f>
        <v>2635.4160000000002</v>
      </c>
    </row>
    <row r="20" spans="1:17" x14ac:dyDescent="0.25">
      <c r="A20" s="283" t="str">
        <f>'Eff Conc.'!A20</f>
        <v>Q1 2013</v>
      </c>
      <c r="B20" s="85">
        <f>'Eff Conc.'!B20</f>
        <v>41284</v>
      </c>
      <c r="C20" s="124" t="str">
        <f>'Eff Conc.'!C20</f>
        <v>N</v>
      </c>
      <c r="D20" s="230">
        <f>'Eff Conc.'!D20</f>
        <v>73.8</v>
      </c>
      <c r="E20" s="230">
        <f>'Eff Conc.'!E20</f>
        <v>90</v>
      </c>
      <c r="F20" s="267">
        <f>IF(OR('Eff Conc.'!F20=0,'Eff Conc.'!F20=""), " ", 'Eff Conc.'!$D20*'Eff Conc.'!F20*3.78)</f>
        <v>10042.703999999998</v>
      </c>
      <c r="G20" s="267">
        <f>IF(OR('Eff Conc.'!G20=0,'Eff Conc.'!G20=""), " ", 'Eff Conc.'!$D20*'Eff Conc.'!G20*3.78)</f>
        <v>9847.4291999999987</v>
      </c>
      <c r="H20" s="267">
        <f>IF('Eff Conc.'!H20="", " ", 'Eff Conc.'!$D20*'Eff Conc.'!H20*3.78)</f>
        <v>8592.0911999999989</v>
      </c>
      <c r="I20" s="267">
        <f>IF('Eff Conc.'!I20="", " ", 'Eff Conc.'!$D20*'Eff Conc.'!I20*3.78)</f>
        <v>8396.8163999999997</v>
      </c>
      <c r="J20" s="267">
        <f>IF('Eff Conc.'!J20="", " ", 'Eff Conc.'!$D20*'Eff Conc.'!J20*3.78)</f>
        <v>948.47759999999994</v>
      </c>
      <c r="K20" s="267">
        <f>IF('Eff Conc.'!K20="", " ", 'Eff Conc.'!$D20*'Eff Conc.'!K20*3.78)</f>
        <v>502.1352</v>
      </c>
      <c r="L20" s="267">
        <f>IF('Eff Conc.'!L20="", " ", 'Eff Conc.'!$D20*'Eff Conc.'!L20*3.78)</f>
        <v>8034.1632</v>
      </c>
      <c r="M20" s="267">
        <f>IF('Eff Conc.'!M20="", " ", 'Eff Conc.'!$D20*'Eff Conc.'!M20*3.78)</f>
        <v>53.282123999999996</v>
      </c>
      <c r="N20" s="267">
        <f>IF('Eff Conc.'!N20="", " ", 'Eff Conc.'!$D20*'Eff Conc.'!N20*3.78)</f>
        <v>613.72080000000005</v>
      </c>
      <c r="O20" s="267">
        <f>IF('Eff Conc.'!O20="", " ", 'Eff Conc.'!$D20*'Eff Conc.'!O20*3.78)</f>
        <v>538.40051999999991</v>
      </c>
      <c r="P20" s="267">
        <f>IF('Eff Conc.'!P20="", " ", 'Eff Conc.'!$E20*'Eff Conc.'!P20*3.78)</f>
        <v>714.42</v>
      </c>
      <c r="Q20" s="284">
        <f>IF('Eff Conc.'!U20="", " ", 'Eff Conc.'!$D20*'Eff Conc.'!U20*3.78)</f>
        <v>3347.5679999999993</v>
      </c>
    </row>
    <row r="21" spans="1:17" ht="15" customHeight="1" x14ac:dyDescent="0.25">
      <c r="A21" s="283" t="str">
        <f>'Eff Conc.'!A21</f>
        <v>Q1 2013</v>
      </c>
      <c r="B21" s="85">
        <f>'Eff Conc.'!B21</f>
        <v>41298</v>
      </c>
      <c r="C21" s="124" t="str">
        <f>'Eff Conc.'!C21</f>
        <v>N</v>
      </c>
      <c r="D21" s="230">
        <f>'Eff Conc.'!D21</f>
        <v>71.900000000000006</v>
      </c>
      <c r="E21" s="230">
        <f>'Eff Conc.'!E21</f>
        <v>106</v>
      </c>
      <c r="F21" s="267">
        <f>IF(OR('Eff Conc.'!F21=0,'Eff Conc.'!F21=""), " ", 'Eff Conc.'!$D21*'Eff Conc.'!F21*3.78)</f>
        <v>10028.755800000001</v>
      </c>
      <c r="G21" s="267">
        <f>IF(OR('Eff Conc.'!G21=0,'Eff Conc.'!G21=""), " ", 'Eff Conc.'!$D21*'Eff Conc.'!G21*3.78)</f>
        <v>9838.5083999999988</v>
      </c>
      <c r="H21" s="267">
        <f>IF('Eff Conc.'!H21="", " ", 'Eff Conc.'!$D21*'Eff Conc.'!H21*3.78)</f>
        <v>8561.1330000000016</v>
      </c>
      <c r="I21" s="267">
        <f>IF('Eff Conc.'!I21="", " ", 'Eff Conc.'!$D21*'Eff Conc.'!I21*3.78)</f>
        <v>8370.8856000000014</v>
      </c>
      <c r="J21" s="267">
        <f>IF('Eff Conc.'!J21="", " ", 'Eff Conc.'!$D21*'Eff Conc.'!J21*3.78)</f>
        <v>951.23700000000008</v>
      </c>
      <c r="K21" s="267">
        <f>IF('Eff Conc.'!K21="", " ", 'Eff Conc.'!$D21*'Eff Conc.'!K21*3.78)</f>
        <v>516.38580000000002</v>
      </c>
      <c r="L21" s="267">
        <f>IF('Eff Conc.'!L21="", " ", 'Eff Conc.'!$D21*'Eff Conc.'!L21*3.78)</f>
        <v>7772.9652000000006</v>
      </c>
      <c r="M21" s="267" t="str">
        <f>IF('Eff Conc.'!M21="", " ", 'Eff Conc.'!$D21*'Eff Conc.'!M21*3.78)</f>
        <v xml:space="preserve"> </v>
      </c>
      <c r="N21" s="267">
        <f>IF('Eff Conc.'!N21="", " ", 'Eff Conc.'!$D21*'Eff Conc.'!N21*3.78)</f>
        <v>597.92040000000009</v>
      </c>
      <c r="O21" s="267">
        <f>IF('Eff Conc.'!O21="", " ", 'Eff Conc.'!$D21*'Eff Conc.'!O21*3.78)</f>
        <v>540.84618</v>
      </c>
      <c r="P21" s="267">
        <f>IF('Eff Conc.'!P21="", " ", 'Eff Conc.'!$E21*'Eff Conc.'!P21*3.78)</f>
        <v>841.428</v>
      </c>
      <c r="Q21" s="284">
        <f>IF('Eff Conc.'!U21="", " ", 'Eff Conc.'!$D21*'Eff Conc.'!U21*3.78)</f>
        <v>2989.6020000000003</v>
      </c>
    </row>
    <row r="22" spans="1:17" ht="15" customHeight="1" x14ac:dyDescent="0.25">
      <c r="A22" s="283" t="str">
        <f>'Eff Conc.'!A22</f>
        <v>Q1 2013</v>
      </c>
      <c r="B22" s="85">
        <f>'Eff Conc.'!B22</f>
        <v>41312</v>
      </c>
      <c r="C22" s="124" t="str">
        <f>'Eff Conc.'!C22</f>
        <v>N</v>
      </c>
      <c r="D22" s="230">
        <f>'Eff Conc.'!D22</f>
        <v>70.3</v>
      </c>
      <c r="E22" s="230">
        <f>'Eff Conc.'!E22</f>
        <v>94</v>
      </c>
      <c r="F22" s="267">
        <f>IF(OR('Eff Conc.'!F22=0,'Eff Conc.'!F22=""), " ", 'Eff Conc.'!$D22*'Eff Conc.'!F22*3.78)</f>
        <v>9672.7175999999981</v>
      </c>
      <c r="G22" s="267">
        <f>IF(OR('Eff Conc.'!G22=0,'Eff Conc.'!G22=""), " ", 'Eff Conc.'!$D22*'Eff Conc.'!G22*3.78)</f>
        <v>9274.1165999999994</v>
      </c>
      <c r="H22" s="267">
        <f>IF('Eff Conc.'!H22="", " ", 'Eff Conc.'!$D22*'Eff Conc.'!H22*3.78)</f>
        <v>8211.1805999999997</v>
      </c>
      <c r="I22" s="267">
        <f>IF('Eff Conc.'!I22="", " ", 'Eff Conc.'!$D22*'Eff Conc.'!I22*3.78)</f>
        <v>7812.5795999999982</v>
      </c>
      <c r="J22" s="267">
        <f>IF('Eff Conc.'!J22="", " ", 'Eff Conc.'!$D22*'Eff Conc.'!J22*3.78)</f>
        <v>930.06899999999985</v>
      </c>
      <c r="K22" s="267">
        <f>IF('Eff Conc.'!K22="", " ", 'Eff Conc.'!$D22*'Eff Conc.'!K22*3.78)</f>
        <v>531.46799999999996</v>
      </c>
      <c r="L22" s="267">
        <f>IF('Eff Conc.'!L22="", " ", 'Eff Conc.'!$D22*'Eff Conc.'!L22*3.78)</f>
        <v>7467.1253999999999</v>
      </c>
      <c r="M22" s="267">
        <f>IF('Eff Conc.'!M22="", " ", 'Eff Conc.'!$D22*'Eff Conc.'!M22*3.78)</f>
        <v>68.027903999999992</v>
      </c>
      <c r="N22" s="267">
        <f>IF('Eff Conc.'!N22="", " ", 'Eff Conc.'!$D22*'Eff Conc.'!N22*3.78)</f>
        <v>558.04139999999995</v>
      </c>
      <c r="O22" s="267">
        <f>IF('Eff Conc.'!O22="", " ", 'Eff Conc.'!$D22*'Eff Conc.'!O22*3.78)</f>
        <v>483.63587999999999</v>
      </c>
      <c r="P22" s="267">
        <f>IF('Eff Conc.'!P22="", " ", 'Eff Conc.'!$E22*'Eff Conc.'!P22*3.78)</f>
        <v>710.64</v>
      </c>
      <c r="Q22" s="284">
        <f>IF('Eff Conc.'!U22="", " ", 'Eff Conc.'!$D22*'Eff Conc.'!U22*3.78)</f>
        <v>2923.0739999999996</v>
      </c>
    </row>
    <row r="23" spans="1:17" ht="15" customHeight="1" x14ac:dyDescent="0.25">
      <c r="A23" s="283" t="str">
        <f>'Eff Conc.'!A23</f>
        <v>Q1 2013</v>
      </c>
      <c r="B23" s="85">
        <f>'Eff Conc.'!B23</f>
        <v>41326</v>
      </c>
      <c r="C23" s="124" t="str">
        <f>'Eff Conc.'!C23</f>
        <v>N</v>
      </c>
      <c r="D23" s="230">
        <f>'Eff Conc.'!D23</f>
        <v>71</v>
      </c>
      <c r="E23" s="230">
        <f>'Eff Conc.'!E23</f>
        <v>91</v>
      </c>
      <c r="F23" s="267">
        <f>IF(OR('Eff Conc.'!F23=0,'Eff Conc.'!F23=""), " ", 'Eff Conc.'!$D23*'Eff Conc.'!F23*3.78)</f>
        <v>9608.0040000000008</v>
      </c>
      <c r="G23" s="267">
        <f>IF(OR('Eff Conc.'!G23=0,'Eff Conc.'!G23=""), " ", 'Eff Conc.'!$D23*'Eff Conc.'!G23*3.78)</f>
        <v>9205.4340000000011</v>
      </c>
      <c r="H23" s="267">
        <f>IF('Eff Conc.'!H23="", " ", 'Eff Conc.'!$D23*'Eff Conc.'!H23*3.78)</f>
        <v>8292.9419999999991</v>
      </c>
      <c r="I23" s="267">
        <f>IF('Eff Conc.'!I23="", " ", 'Eff Conc.'!$D23*'Eff Conc.'!I23*3.78)</f>
        <v>7890.3720000000003</v>
      </c>
      <c r="J23" s="267">
        <f>IF('Eff Conc.'!J23="", " ", 'Eff Conc.'!$D23*'Eff Conc.'!J23*3.78)</f>
        <v>858.81600000000003</v>
      </c>
      <c r="K23" s="267">
        <f>IF('Eff Conc.'!K23="", " ", 'Eff Conc.'!$D23*'Eff Conc.'!K23*3.78)</f>
        <v>456.24599999999998</v>
      </c>
      <c r="L23" s="267">
        <f>IF('Eff Conc.'!L23="", " ", 'Eff Conc.'!$D23*'Eff Conc.'!L23*3.78)</f>
        <v>7514.6399999999994</v>
      </c>
      <c r="M23" s="267" t="str">
        <f>IF('Eff Conc.'!M23="", " ", 'Eff Conc.'!$D23*'Eff Conc.'!M23*3.78)</f>
        <v xml:space="preserve"> </v>
      </c>
      <c r="N23" s="267">
        <f>IF('Eff Conc.'!N23="", " ", 'Eff Conc.'!$D23*'Eff Conc.'!N23*3.78)</f>
        <v>644.11199999999997</v>
      </c>
      <c r="O23" s="267">
        <f>IF('Eff Conc.'!O23="", " ", 'Eff Conc.'!$D23*'Eff Conc.'!O23*3.78)</f>
        <v>571.6493999999999</v>
      </c>
      <c r="P23" s="267">
        <f>IF('Eff Conc.'!P23="", " ", 'Eff Conc.'!$E23*'Eff Conc.'!P23*3.78)</f>
        <v>894.34799999999996</v>
      </c>
      <c r="Q23" s="284">
        <f>IF('Eff Conc.'!U23="", " ", 'Eff Conc.'!$D23*'Eff Conc.'!U23*3.78)</f>
        <v>2952.18</v>
      </c>
    </row>
    <row r="24" spans="1:17" ht="15" customHeight="1" x14ac:dyDescent="0.25">
      <c r="A24" s="283" t="str">
        <f>'Eff Conc.'!A24</f>
        <v>Q1 2013</v>
      </c>
      <c r="B24" s="85">
        <f>'Eff Conc.'!B24</f>
        <v>41340.333333333336</v>
      </c>
      <c r="C24" s="124" t="str">
        <f>'Eff Conc.'!C24</f>
        <v>N</v>
      </c>
      <c r="D24" s="230">
        <f>'Eff Conc.'!D24</f>
        <v>68.3</v>
      </c>
      <c r="E24" s="230">
        <f>'Eff Conc.'!E24</f>
        <v>88</v>
      </c>
      <c r="F24" s="267">
        <f>IF(OR('Eff Conc.'!F24=0,'Eff Conc.'!F24=""), " ", 'Eff Conc.'!$D24*'Eff Conc.'!F24*3.78)</f>
        <v>10172.055600000002</v>
      </c>
      <c r="G24" s="267">
        <f>IF(OR('Eff Conc.'!G24=0,'Eff Conc.'!G24=""), " ", 'Eff Conc.'!$D24*'Eff Conc.'!G24*3.78)</f>
        <v>9810.612000000001</v>
      </c>
      <c r="H24" s="267">
        <f>IF('Eff Conc.'!H24="", " ", 'Eff Conc.'!$D24*'Eff Conc.'!H24*3.78)</f>
        <v>9036.09</v>
      </c>
      <c r="I24" s="267">
        <f>IF('Eff Conc.'!I24="", " ", 'Eff Conc.'!$D24*'Eff Conc.'!I24*3.78)</f>
        <v>8674.6463999999996</v>
      </c>
      <c r="J24" s="267">
        <f>IF('Eff Conc.'!J24="", " ", 'Eff Conc.'!$D24*'Eff Conc.'!J24*3.78)</f>
        <v>697.06979999999999</v>
      </c>
      <c r="K24" s="267">
        <f>IF('Eff Conc.'!K24="", " ", 'Eff Conc.'!$D24*'Eff Conc.'!K24*3.78)</f>
        <v>438.89579999999989</v>
      </c>
      <c r="L24" s="267">
        <f>IF('Eff Conc.'!L24="", " ", 'Eff Conc.'!$D24*'Eff Conc.'!L24*3.78)</f>
        <v>8106.663599999999</v>
      </c>
      <c r="M24" s="267">
        <f>IF('Eff Conc.'!M24="", " ", 'Eff Conc.'!$D24*'Eff Conc.'!M24*3.78)</f>
        <v>54.732887999999996</v>
      </c>
      <c r="N24" s="267">
        <f>IF('Eff Conc.'!N24="", " ", 'Eff Conc.'!$D24*'Eff Conc.'!N24*3.78)</f>
        <v>671.25239999999997</v>
      </c>
      <c r="O24" s="267">
        <f>IF('Eff Conc.'!O24="", " ", 'Eff Conc.'!$D24*'Eff Conc.'!O24*3.78)</f>
        <v>586.05498</v>
      </c>
      <c r="P24" s="267">
        <f>IF('Eff Conc.'!P24="", " ", 'Eff Conc.'!$E24*'Eff Conc.'!P24*3.78)</f>
        <v>898.12800000000004</v>
      </c>
      <c r="Q24" s="284">
        <f>IF('Eff Conc.'!U24="", " ", 'Eff Conc.'!$D24*'Eff Conc.'!U24*3.78)</f>
        <v>2323.5659999999998</v>
      </c>
    </row>
    <row r="25" spans="1:17" ht="15" customHeight="1" x14ac:dyDescent="0.25">
      <c r="A25" s="283" t="str">
        <f>'Eff Conc.'!A25</f>
        <v>Q1 2013</v>
      </c>
      <c r="B25" s="85">
        <f>'Eff Conc.'!B25</f>
        <v>41354.333333333336</v>
      </c>
      <c r="C25" s="124" t="str">
        <f>'Eff Conc.'!C25</f>
        <v>N</v>
      </c>
      <c r="D25" s="230">
        <f>'Eff Conc.'!D25</f>
        <v>66.8</v>
      </c>
      <c r="E25" s="230">
        <f>'Eff Conc.'!E25</f>
        <v>78</v>
      </c>
      <c r="F25" s="267">
        <f>IF(OR('Eff Conc.'!F25=0,'Eff Conc.'!F25=""), " ", 'Eff Conc.'!$D25*'Eff Conc.'!F25*3.78)</f>
        <v>9418.3992000000017</v>
      </c>
      <c r="G25" s="267">
        <f>IF(OR('Eff Conc.'!G25=0,'Eff Conc.'!G25=""), " ", 'Eff Conc.'!$D25*'Eff Conc.'!G25*3.78)</f>
        <v>9064.8935999999994</v>
      </c>
      <c r="H25" s="267">
        <f>IF('Eff Conc.'!H25="", " ", 'Eff Conc.'!$D25*'Eff Conc.'!H25*3.78)</f>
        <v>8130.6287999999995</v>
      </c>
      <c r="I25" s="267">
        <f>IF('Eff Conc.'!I25="", " ", 'Eff Conc.'!$D25*'Eff Conc.'!I25*3.78)</f>
        <v>7777.1232</v>
      </c>
      <c r="J25" s="267">
        <f>IF('Eff Conc.'!J25="", " ", 'Eff Conc.'!$D25*'Eff Conc.'!J25*3.78)</f>
        <v>808.01279999999997</v>
      </c>
      <c r="K25" s="267">
        <f>IF('Eff Conc.'!K25="", " ", 'Eff Conc.'!$D25*'Eff Conc.'!K25*3.78)</f>
        <v>479.75759999999991</v>
      </c>
      <c r="L25" s="267">
        <f>IF('Eff Conc.'!L25="", " ", 'Eff Conc.'!$D25*'Eff Conc.'!L25*3.78)</f>
        <v>7347.8663999999999</v>
      </c>
      <c r="M25" s="267" t="str">
        <f>IF('Eff Conc.'!M25="", " ", 'Eff Conc.'!$D25*'Eff Conc.'!M25*3.78)</f>
        <v xml:space="preserve"> </v>
      </c>
      <c r="N25" s="267">
        <f>IF('Eff Conc.'!N25="", " ", 'Eff Conc.'!$D25*'Eff Conc.'!N25*3.78)</f>
        <v>555.50879999999995</v>
      </c>
      <c r="O25" s="267">
        <f>IF('Eff Conc.'!O25="", " ", 'Eff Conc.'!$D25*'Eff Conc.'!O25*3.78)</f>
        <v>492.38279999999992</v>
      </c>
      <c r="P25" s="267">
        <f>IF('Eff Conc.'!P25="", " ", 'Eff Conc.'!$E25*'Eff Conc.'!P25*3.78)</f>
        <v>530.71199999999999</v>
      </c>
      <c r="Q25" s="284">
        <f>IF('Eff Conc.'!U25="", " ", 'Eff Conc.'!$D25*'Eff Conc.'!U25*3.78)</f>
        <v>2525.04</v>
      </c>
    </row>
    <row r="26" spans="1:17" ht="15" customHeight="1" x14ac:dyDescent="0.25">
      <c r="A26" s="283">
        <f>'Eff Conc.'!A26</f>
        <v>0</v>
      </c>
      <c r="B26" s="85">
        <f>'Eff Conc.'!B26</f>
        <v>0</v>
      </c>
      <c r="C26" s="124">
        <f>'Eff Conc.'!C26</f>
        <v>0</v>
      </c>
      <c r="D26" s="230">
        <f>'Eff Conc.'!D26</f>
        <v>0</v>
      </c>
      <c r="E26" s="230">
        <f>'Eff Conc.'!E26</f>
        <v>0</v>
      </c>
      <c r="F26" s="267" t="str">
        <f>IF(OR('Eff Conc.'!F26=0,'Eff Conc.'!F26=""), " ", 'Eff Conc.'!$D26*'Eff Conc.'!F26*3.78)</f>
        <v xml:space="preserve"> </v>
      </c>
      <c r="G26" s="267" t="str">
        <f>IF(OR('Eff Conc.'!G26=0,'Eff Conc.'!G26=""), " ", 'Eff Conc.'!$D26*'Eff Conc.'!G26*3.78)</f>
        <v xml:space="preserve"> </v>
      </c>
      <c r="H26" s="267" t="str">
        <f>IF('Eff Conc.'!H26="", " ", 'Eff Conc.'!$D26*'Eff Conc.'!H26*3.78)</f>
        <v xml:space="preserve"> </v>
      </c>
      <c r="I26" s="267" t="str">
        <f>IF('Eff Conc.'!I26="", " ", 'Eff Conc.'!$D26*'Eff Conc.'!I26*3.78)</f>
        <v xml:space="preserve"> </v>
      </c>
      <c r="J26" s="267" t="str">
        <f>IF('Eff Conc.'!J26="", " ", 'Eff Conc.'!$D26*'Eff Conc.'!J26*3.78)</f>
        <v xml:space="preserve"> </v>
      </c>
      <c r="K26" s="267" t="str">
        <f>IF('Eff Conc.'!K26="", " ", 'Eff Conc.'!$D26*'Eff Conc.'!K26*3.78)</f>
        <v xml:space="preserve"> </v>
      </c>
      <c r="L26" s="267" t="str">
        <f>IF('Eff Conc.'!L26="", " ", 'Eff Conc.'!$D26*'Eff Conc.'!L26*3.78)</f>
        <v xml:space="preserve"> </v>
      </c>
      <c r="M26" s="267" t="str">
        <f>IF('Eff Conc.'!M26="", " ", 'Eff Conc.'!$D26*'Eff Conc.'!M26*3.78)</f>
        <v xml:space="preserve"> </v>
      </c>
      <c r="N26" s="267" t="str">
        <f>IF('Eff Conc.'!N26="", " ", 'Eff Conc.'!$D26*'Eff Conc.'!N26*3.78)</f>
        <v xml:space="preserve"> </v>
      </c>
      <c r="O26" s="267" t="str">
        <f>IF('Eff Conc.'!O26="", " ", 'Eff Conc.'!$D26*'Eff Conc.'!O26*3.78)</f>
        <v xml:space="preserve"> </v>
      </c>
      <c r="P26" s="267" t="str">
        <f>IF('Eff Conc.'!P26="", " ", 'Eff Conc.'!$E26*'Eff Conc.'!P26*3.78)</f>
        <v xml:space="preserve"> </v>
      </c>
      <c r="Q26" s="284" t="str">
        <f>IF('Eff Conc.'!U26="", " ", 'Eff Conc.'!$D26*'Eff Conc.'!U26*3.78)</f>
        <v xml:space="preserve"> </v>
      </c>
    </row>
    <row r="27" spans="1:17" ht="15" customHeight="1" x14ac:dyDescent="0.25">
      <c r="A27" s="283">
        <f>'Eff Conc.'!A27</f>
        <v>0</v>
      </c>
      <c r="B27" s="85">
        <f>'Eff Conc.'!B27</f>
        <v>0</v>
      </c>
      <c r="C27" s="124">
        <f>'Eff Conc.'!C27</f>
        <v>0</v>
      </c>
      <c r="D27" s="230">
        <f>'Eff Conc.'!D27</f>
        <v>0</v>
      </c>
      <c r="E27" s="230">
        <f>'Eff Conc.'!E27</f>
        <v>0</v>
      </c>
      <c r="F27" s="267" t="str">
        <f>IF(OR('Eff Conc.'!F27=0,'Eff Conc.'!F27=""), " ", 'Eff Conc.'!$D27*'Eff Conc.'!F27*3.78)</f>
        <v xml:space="preserve"> </v>
      </c>
      <c r="G27" s="267" t="str">
        <f>IF(OR('Eff Conc.'!G27=0,'Eff Conc.'!G27=""), " ", 'Eff Conc.'!$D27*'Eff Conc.'!G27*3.78)</f>
        <v xml:space="preserve"> </v>
      </c>
      <c r="H27" s="267" t="str">
        <f>IF('Eff Conc.'!H27="", " ", 'Eff Conc.'!$D27*'Eff Conc.'!H27*3.78)</f>
        <v xml:space="preserve"> </v>
      </c>
      <c r="I27" s="267" t="str">
        <f>IF('Eff Conc.'!I27="", " ", 'Eff Conc.'!$D27*'Eff Conc.'!I27*3.78)</f>
        <v xml:space="preserve"> </v>
      </c>
      <c r="J27" s="267" t="str">
        <f>IF('Eff Conc.'!J27="", " ", 'Eff Conc.'!$D27*'Eff Conc.'!J27*3.78)</f>
        <v xml:space="preserve"> </v>
      </c>
      <c r="K27" s="267" t="str">
        <f>IF('Eff Conc.'!K27="", " ", 'Eff Conc.'!$D27*'Eff Conc.'!K27*3.78)</f>
        <v xml:space="preserve"> </v>
      </c>
      <c r="L27" s="267" t="str">
        <f>IF('Eff Conc.'!L27="", " ", 'Eff Conc.'!$D27*'Eff Conc.'!L27*3.78)</f>
        <v xml:space="preserve"> </v>
      </c>
      <c r="M27" s="267" t="str">
        <f>IF('Eff Conc.'!M27="", " ", 'Eff Conc.'!$D27*'Eff Conc.'!M27*3.78)</f>
        <v xml:space="preserve"> </v>
      </c>
      <c r="N27" s="267" t="str">
        <f>IF('Eff Conc.'!N27="", " ", 'Eff Conc.'!$D27*'Eff Conc.'!N27*3.78)</f>
        <v xml:space="preserve"> </v>
      </c>
      <c r="O27" s="267" t="str">
        <f>IF('Eff Conc.'!O27="", " ", 'Eff Conc.'!$D27*'Eff Conc.'!O27*3.78)</f>
        <v xml:space="preserve"> </v>
      </c>
      <c r="P27" s="267" t="str">
        <f>IF('Eff Conc.'!P27="", " ", 'Eff Conc.'!$E27*'Eff Conc.'!P27*3.78)</f>
        <v xml:space="preserve"> </v>
      </c>
      <c r="Q27" s="284" t="str">
        <f>IF('Eff Conc.'!U27="", " ", 'Eff Conc.'!$D27*'Eff Conc.'!U27*3.78)</f>
        <v xml:space="preserve"> </v>
      </c>
    </row>
    <row r="28" spans="1:17" ht="15" customHeight="1" x14ac:dyDescent="0.25">
      <c r="A28" s="283">
        <f>'Eff Conc.'!A28</f>
        <v>0</v>
      </c>
      <c r="B28" s="85">
        <f>'Eff Conc.'!B28</f>
        <v>0</v>
      </c>
      <c r="C28" s="124">
        <f>'Eff Conc.'!C28</f>
        <v>0</v>
      </c>
      <c r="D28" s="230">
        <f>'Eff Conc.'!D28</f>
        <v>0</v>
      </c>
      <c r="E28" s="230">
        <f>'Eff Conc.'!E28</f>
        <v>0</v>
      </c>
      <c r="F28" s="267" t="str">
        <f>IF(OR('Eff Conc.'!F28=0,'Eff Conc.'!F28=""), " ", 'Eff Conc.'!$D28*'Eff Conc.'!F28*3.78)</f>
        <v xml:space="preserve"> </v>
      </c>
      <c r="G28" s="267" t="str">
        <f>IF(OR('Eff Conc.'!G28=0,'Eff Conc.'!G28=""), " ", 'Eff Conc.'!$D28*'Eff Conc.'!G28*3.78)</f>
        <v xml:space="preserve"> </v>
      </c>
      <c r="H28" s="267" t="str">
        <f>IF('Eff Conc.'!H28="", " ", 'Eff Conc.'!$D28*'Eff Conc.'!H28*3.78)</f>
        <v xml:space="preserve"> </v>
      </c>
      <c r="I28" s="267" t="str">
        <f>IF('Eff Conc.'!I28="", " ", 'Eff Conc.'!$D28*'Eff Conc.'!I28*3.78)</f>
        <v xml:space="preserve"> </v>
      </c>
      <c r="J28" s="267" t="str">
        <f>IF('Eff Conc.'!J28="", " ", 'Eff Conc.'!$D28*'Eff Conc.'!J28*3.78)</f>
        <v xml:space="preserve"> </v>
      </c>
      <c r="K28" s="267" t="str">
        <f>IF('Eff Conc.'!K28="", " ", 'Eff Conc.'!$D28*'Eff Conc.'!K28*3.78)</f>
        <v xml:space="preserve"> </v>
      </c>
      <c r="L28" s="267" t="str">
        <f>IF('Eff Conc.'!L28="", " ", 'Eff Conc.'!$D28*'Eff Conc.'!L28*3.78)</f>
        <v xml:space="preserve"> </v>
      </c>
      <c r="M28" s="267" t="str">
        <f>IF('Eff Conc.'!M28="", " ", 'Eff Conc.'!$D28*'Eff Conc.'!M28*3.78)</f>
        <v xml:space="preserve"> </v>
      </c>
      <c r="N28" s="267" t="str">
        <f>IF('Eff Conc.'!N28="", " ", 'Eff Conc.'!$D28*'Eff Conc.'!N28*3.78)</f>
        <v xml:space="preserve"> </v>
      </c>
      <c r="O28" s="267" t="str">
        <f>IF('Eff Conc.'!O28="", " ", 'Eff Conc.'!$D28*'Eff Conc.'!O28*3.78)</f>
        <v xml:space="preserve"> </v>
      </c>
      <c r="P28" s="267" t="str">
        <f>IF('Eff Conc.'!P28="", " ", 'Eff Conc.'!$E28*'Eff Conc.'!P28*3.78)</f>
        <v xml:space="preserve"> </v>
      </c>
      <c r="Q28" s="284" t="str">
        <f>IF('Eff Conc.'!U28="", " ", 'Eff Conc.'!$D28*'Eff Conc.'!U28*3.78)</f>
        <v xml:space="preserve"> </v>
      </c>
    </row>
    <row r="29" spans="1:17" ht="15" customHeight="1" x14ac:dyDescent="0.25">
      <c r="A29" s="283">
        <f>'Eff Conc.'!A29</f>
        <v>0</v>
      </c>
      <c r="B29" s="85">
        <f>'Eff Conc.'!B29</f>
        <v>0</v>
      </c>
      <c r="C29" s="124">
        <f>'Eff Conc.'!C29</f>
        <v>0</v>
      </c>
      <c r="D29" s="230">
        <f>'Eff Conc.'!D29</f>
        <v>0</v>
      </c>
      <c r="E29" s="230">
        <f>'Eff Conc.'!E29</f>
        <v>0</v>
      </c>
      <c r="F29" s="267" t="str">
        <f>IF(OR('Eff Conc.'!F29=0,'Eff Conc.'!F29=""), " ", 'Eff Conc.'!$D29*'Eff Conc.'!F29*3.78)</f>
        <v xml:space="preserve"> </v>
      </c>
      <c r="G29" s="267" t="str">
        <f>IF(OR('Eff Conc.'!G29=0,'Eff Conc.'!G29=""), " ", 'Eff Conc.'!$D29*'Eff Conc.'!G29*3.78)</f>
        <v xml:space="preserve"> </v>
      </c>
      <c r="H29" s="267" t="str">
        <f>IF('Eff Conc.'!H29="", " ", 'Eff Conc.'!$D29*'Eff Conc.'!H29*3.78)</f>
        <v xml:space="preserve"> </v>
      </c>
      <c r="I29" s="267" t="str">
        <f>IF('Eff Conc.'!I29="", " ", 'Eff Conc.'!$D29*'Eff Conc.'!I29*3.78)</f>
        <v xml:space="preserve"> </v>
      </c>
      <c r="J29" s="267" t="str">
        <f>IF('Eff Conc.'!J29="", " ", 'Eff Conc.'!$D29*'Eff Conc.'!J29*3.78)</f>
        <v xml:space="preserve"> </v>
      </c>
      <c r="K29" s="267" t="str">
        <f>IF('Eff Conc.'!K29="", " ", 'Eff Conc.'!$D29*'Eff Conc.'!K29*3.78)</f>
        <v xml:space="preserve"> </v>
      </c>
      <c r="L29" s="267" t="str">
        <f>IF('Eff Conc.'!L29="", " ", 'Eff Conc.'!$D29*'Eff Conc.'!L29*3.78)</f>
        <v xml:space="preserve"> </v>
      </c>
      <c r="M29" s="267" t="str">
        <f>IF('Eff Conc.'!M29="", " ", 'Eff Conc.'!$D29*'Eff Conc.'!M29*3.78)</f>
        <v xml:space="preserve"> </v>
      </c>
      <c r="N29" s="267" t="str">
        <f>IF('Eff Conc.'!N29="", " ", 'Eff Conc.'!$D29*'Eff Conc.'!N29*3.78)</f>
        <v xml:space="preserve"> </v>
      </c>
      <c r="O29" s="267" t="str">
        <f>IF('Eff Conc.'!O29="", " ", 'Eff Conc.'!$D29*'Eff Conc.'!O29*3.78)</f>
        <v xml:space="preserve"> </v>
      </c>
      <c r="P29" s="267" t="str">
        <f>IF('Eff Conc.'!P29="", " ", 'Eff Conc.'!$E29*'Eff Conc.'!P29*3.78)</f>
        <v xml:space="preserve"> </v>
      </c>
      <c r="Q29" s="284" t="str">
        <f>IF('Eff Conc.'!U29="", " ", 'Eff Conc.'!$D29*'Eff Conc.'!U29*3.78)</f>
        <v xml:space="preserve"> </v>
      </c>
    </row>
    <row r="30" spans="1:17" ht="15" customHeight="1" x14ac:dyDescent="0.25">
      <c r="A30" s="283">
        <f>'Eff Conc.'!A30</f>
        <v>0</v>
      </c>
      <c r="B30" s="85">
        <f>'Eff Conc.'!B30</f>
        <v>0</v>
      </c>
      <c r="C30" s="124">
        <f>'Eff Conc.'!C30</f>
        <v>0</v>
      </c>
      <c r="D30" s="230">
        <f>'Eff Conc.'!D30</f>
        <v>0</v>
      </c>
      <c r="E30" s="230">
        <f>'Eff Conc.'!E30</f>
        <v>0</v>
      </c>
      <c r="F30" s="267" t="str">
        <f>IF(OR('Eff Conc.'!F30=0,'Eff Conc.'!F30=""), " ", 'Eff Conc.'!$D30*'Eff Conc.'!F30*3.78)</f>
        <v xml:space="preserve"> </v>
      </c>
      <c r="G30" s="267" t="str">
        <f>IF(OR('Eff Conc.'!G30=0,'Eff Conc.'!G30=""), " ", 'Eff Conc.'!$D30*'Eff Conc.'!G30*3.78)</f>
        <v xml:space="preserve"> </v>
      </c>
      <c r="H30" s="267" t="str">
        <f>IF('Eff Conc.'!H30="", " ", 'Eff Conc.'!$D30*'Eff Conc.'!H30*3.78)</f>
        <v xml:space="preserve"> </v>
      </c>
      <c r="I30" s="267" t="str">
        <f>IF('Eff Conc.'!I30="", " ", 'Eff Conc.'!$D30*'Eff Conc.'!I30*3.78)</f>
        <v xml:space="preserve"> </v>
      </c>
      <c r="J30" s="267" t="str">
        <f>IF('Eff Conc.'!J30="", " ", 'Eff Conc.'!$D30*'Eff Conc.'!J30*3.78)</f>
        <v xml:space="preserve"> </v>
      </c>
      <c r="K30" s="267" t="str">
        <f>IF('Eff Conc.'!K30="", " ", 'Eff Conc.'!$D30*'Eff Conc.'!K30*3.78)</f>
        <v xml:space="preserve"> </v>
      </c>
      <c r="L30" s="267" t="str">
        <f>IF('Eff Conc.'!L30="", " ", 'Eff Conc.'!$D30*'Eff Conc.'!L30*3.78)</f>
        <v xml:space="preserve"> </v>
      </c>
      <c r="M30" s="267" t="str">
        <f>IF('Eff Conc.'!M30="", " ", 'Eff Conc.'!$D30*'Eff Conc.'!M30*3.78)</f>
        <v xml:space="preserve"> </v>
      </c>
      <c r="N30" s="267" t="str">
        <f>IF('Eff Conc.'!N30="", " ", 'Eff Conc.'!$D30*'Eff Conc.'!N30*3.78)</f>
        <v xml:space="preserve"> </v>
      </c>
      <c r="O30" s="267" t="str">
        <f>IF('Eff Conc.'!O30="", " ", 'Eff Conc.'!$D30*'Eff Conc.'!O30*3.78)</f>
        <v xml:space="preserve"> </v>
      </c>
      <c r="P30" s="267" t="str">
        <f>IF('Eff Conc.'!P30="", " ", 'Eff Conc.'!$E30*'Eff Conc.'!P30*3.78)</f>
        <v xml:space="preserve"> </v>
      </c>
      <c r="Q30" s="284" t="str">
        <f>IF('Eff Conc.'!U30="", " ", 'Eff Conc.'!$D30*'Eff Conc.'!U30*3.78)</f>
        <v xml:space="preserve"> </v>
      </c>
    </row>
    <row r="31" spans="1:17" ht="15" customHeight="1" x14ac:dyDescent="0.25">
      <c r="A31" s="283">
        <f>'Eff Conc.'!A31</f>
        <v>0</v>
      </c>
      <c r="B31" s="85">
        <f>'Eff Conc.'!B31</f>
        <v>0</v>
      </c>
      <c r="C31" s="124">
        <f>'Eff Conc.'!C31</f>
        <v>0</v>
      </c>
      <c r="D31" s="230">
        <f>'Eff Conc.'!D31</f>
        <v>0</v>
      </c>
      <c r="E31" s="230">
        <f>'Eff Conc.'!E31</f>
        <v>0</v>
      </c>
      <c r="F31" s="267" t="str">
        <f>IF(OR('Eff Conc.'!F31=0,'Eff Conc.'!F31=""), " ", 'Eff Conc.'!$D31*'Eff Conc.'!F31*3.78)</f>
        <v xml:space="preserve"> </v>
      </c>
      <c r="G31" s="267" t="str">
        <f>IF(OR('Eff Conc.'!G31=0,'Eff Conc.'!G31=""), " ", 'Eff Conc.'!$D31*'Eff Conc.'!G31*3.78)</f>
        <v xml:space="preserve"> </v>
      </c>
      <c r="H31" s="267" t="str">
        <f>IF('Eff Conc.'!H31="", " ", 'Eff Conc.'!$D31*'Eff Conc.'!H31*3.78)</f>
        <v xml:space="preserve"> </v>
      </c>
      <c r="I31" s="267" t="str">
        <f>IF('Eff Conc.'!I31="", " ", 'Eff Conc.'!$D31*'Eff Conc.'!I31*3.78)</f>
        <v xml:space="preserve"> </v>
      </c>
      <c r="J31" s="267" t="str">
        <f>IF('Eff Conc.'!J31="", " ", 'Eff Conc.'!$D31*'Eff Conc.'!J31*3.78)</f>
        <v xml:space="preserve"> </v>
      </c>
      <c r="K31" s="267" t="str">
        <f>IF('Eff Conc.'!K31="", " ", 'Eff Conc.'!$D31*'Eff Conc.'!K31*3.78)</f>
        <v xml:space="preserve"> </v>
      </c>
      <c r="L31" s="267" t="str">
        <f>IF('Eff Conc.'!L31="", " ", 'Eff Conc.'!$D31*'Eff Conc.'!L31*3.78)</f>
        <v xml:space="preserve"> </v>
      </c>
      <c r="M31" s="267" t="str">
        <f>IF('Eff Conc.'!M31="", " ", 'Eff Conc.'!$D31*'Eff Conc.'!M31*3.78)</f>
        <v xml:space="preserve"> </v>
      </c>
      <c r="N31" s="267" t="str">
        <f>IF('Eff Conc.'!N31="", " ", 'Eff Conc.'!$D31*'Eff Conc.'!N31*3.78)</f>
        <v xml:space="preserve"> </v>
      </c>
      <c r="O31" s="267" t="str">
        <f>IF('Eff Conc.'!O31="", " ", 'Eff Conc.'!$D31*'Eff Conc.'!O31*3.78)</f>
        <v xml:space="preserve"> </v>
      </c>
      <c r="P31" s="267" t="str">
        <f>IF('Eff Conc.'!P31="", " ", 'Eff Conc.'!$E31*'Eff Conc.'!P31*3.78)</f>
        <v xml:space="preserve"> </v>
      </c>
      <c r="Q31" s="284" t="str">
        <f>IF('Eff Conc.'!U31="", " ", 'Eff Conc.'!$D31*'Eff Conc.'!U31*3.78)</f>
        <v xml:space="preserve"> </v>
      </c>
    </row>
    <row r="32" spans="1:17" ht="15" customHeight="1" x14ac:dyDescent="0.25">
      <c r="A32" s="283">
        <f>'Eff Conc.'!A32</f>
        <v>0</v>
      </c>
      <c r="B32" s="85">
        <f>'Eff Conc.'!B32</f>
        <v>0</v>
      </c>
      <c r="C32" s="124">
        <f>'Eff Conc.'!C32</f>
        <v>0</v>
      </c>
      <c r="D32" s="230">
        <f>'Eff Conc.'!D32</f>
        <v>0</v>
      </c>
      <c r="E32" s="230">
        <f>'Eff Conc.'!E32</f>
        <v>0</v>
      </c>
      <c r="F32" s="267" t="str">
        <f>IF(OR('Eff Conc.'!F32=0,'Eff Conc.'!F32=""), " ", 'Eff Conc.'!$D32*'Eff Conc.'!F32*3.78)</f>
        <v xml:space="preserve"> </v>
      </c>
      <c r="G32" s="267" t="str">
        <f>IF(OR('Eff Conc.'!G32=0,'Eff Conc.'!G32=""), " ", 'Eff Conc.'!$D32*'Eff Conc.'!G32*3.78)</f>
        <v xml:space="preserve"> </v>
      </c>
      <c r="H32" s="267" t="str">
        <f>IF('Eff Conc.'!H32="", " ", 'Eff Conc.'!$D32*'Eff Conc.'!H32*3.78)</f>
        <v xml:space="preserve"> </v>
      </c>
      <c r="I32" s="267" t="str">
        <f>IF('Eff Conc.'!I32="", " ", 'Eff Conc.'!$D32*'Eff Conc.'!I32*3.78)</f>
        <v xml:space="preserve"> </v>
      </c>
      <c r="J32" s="267" t="str">
        <f>IF('Eff Conc.'!J32="", " ", 'Eff Conc.'!$D32*'Eff Conc.'!J32*3.78)</f>
        <v xml:space="preserve"> </v>
      </c>
      <c r="K32" s="267" t="str">
        <f>IF('Eff Conc.'!K32="", " ", 'Eff Conc.'!$D32*'Eff Conc.'!K32*3.78)</f>
        <v xml:space="preserve"> </v>
      </c>
      <c r="L32" s="267" t="str">
        <f>IF('Eff Conc.'!L32="", " ", 'Eff Conc.'!$D32*'Eff Conc.'!L32*3.78)</f>
        <v xml:space="preserve"> </v>
      </c>
      <c r="M32" s="267" t="str">
        <f>IF('Eff Conc.'!M32="", " ", 'Eff Conc.'!$D32*'Eff Conc.'!M32*3.78)</f>
        <v xml:space="preserve"> </v>
      </c>
      <c r="N32" s="267" t="str">
        <f>IF('Eff Conc.'!N32="", " ", 'Eff Conc.'!$D32*'Eff Conc.'!N32*3.78)</f>
        <v xml:space="preserve"> </v>
      </c>
      <c r="O32" s="267" t="str">
        <f>IF('Eff Conc.'!O32="", " ", 'Eff Conc.'!$D32*'Eff Conc.'!O32*3.78)</f>
        <v xml:space="preserve"> </v>
      </c>
      <c r="P32" s="267" t="str">
        <f>IF('Eff Conc.'!P32="", " ", 'Eff Conc.'!$E32*'Eff Conc.'!P32*3.78)</f>
        <v xml:space="preserve"> </v>
      </c>
      <c r="Q32" s="284" t="str">
        <f>IF('Eff Conc.'!U32="", " ", 'Eff Conc.'!$D32*'Eff Conc.'!U32*3.78)</f>
        <v xml:space="preserve"> </v>
      </c>
    </row>
    <row r="33" spans="1:17" ht="15" customHeight="1" x14ac:dyDescent="0.25">
      <c r="A33" s="283">
        <f>'Eff Conc.'!A33</f>
        <v>0</v>
      </c>
      <c r="B33" s="85">
        <f>'Eff Conc.'!B33</f>
        <v>0</v>
      </c>
      <c r="C33" s="124">
        <f>'Eff Conc.'!C33</f>
        <v>0</v>
      </c>
      <c r="D33" s="230">
        <f>'Eff Conc.'!D33</f>
        <v>0</v>
      </c>
      <c r="E33" s="230">
        <f>'Eff Conc.'!E33</f>
        <v>0</v>
      </c>
      <c r="F33" s="267" t="str">
        <f>IF(OR('Eff Conc.'!F33=0,'Eff Conc.'!F33=""), " ", 'Eff Conc.'!$D33*'Eff Conc.'!F33*3.78)</f>
        <v xml:space="preserve"> </v>
      </c>
      <c r="G33" s="267" t="str">
        <f>IF(OR('Eff Conc.'!G33=0,'Eff Conc.'!G33=""), " ", 'Eff Conc.'!$D33*'Eff Conc.'!G33*3.78)</f>
        <v xml:space="preserve"> </v>
      </c>
      <c r="H33" s="267" t="str">
        <f>IF('Eff Conc.'!H33="", " ", 'Eff Conc.'!$D33*'Eff Conc.'!H33*3.78)</f>
        <v xml:space="preserve"> </v>
      </c>
      <c r="I33" s="267" t="str">
        <f>IF('Eff Conc.'!I33="", " ", 'Eff Conc.'!$D33*'Eff Conc.'!I33*3.78)</f>
        <v xml:space="preserve"> </v>
      </c>
      <c r="J33" s="267" t="str">
        <f>IF('Eff Conc.'!J33="", " ", 'Eff Conc.'!$D33*'Eff Conc.'!J33*3.78)</f>
        <v xml:space="preserve"> </v>
      </c>
      <c r="K33" s="267" t="str">
        <f>IF('Eff Conc.'!K33="", " ", 'Eff Conc.'!$D33*'Eff Conc.'!K33*3.78)</f>
        <v xml:space="preserve"> </v>
      </c>
      <c r="L33" s="267" t="str">
        <f>IF('Eff Conc.'!L33="", " ", 'Eff Conc.'!$D33*'Eff Conc.'!L33*3.78)</f>
        <v xml:space="preserve"> </v>
      </c>
      <c r="M33" s="267" t="str">
        <f>IF('Eff Conc.'!M33="", " ", 'Eff Conc.'!$D33*'Eff Conc.'!M33*3.78)</f>
        <v xml:space="preserve"> </v>
      </c>
      <c r="N33" s="267" t="str">
        <f>IF('Eff Conc.'!N33="", " ", 'Eff Conc.'!$D33*'Eff Conc.'!N33*3.78)</f>
        <v xml:space="preserve"> </v>
      </c>
      <c r="O33" s="267" t="str">
        <f>IF('Eff Conc.'!O33="", " ", 'Eff Conc.'!$D33*'Eff Conc.'!O33*3.78)</f>
        <v xml:space="preserve"> </v>
      </c>
      <c r="P33" s="267" t="str">
        <f>IF('Eff Conc.'!P33="", " ", 'Eff Conc.'!$E33*'Eff Conc.'!P33*3.78)</f>
        <v xml:space="preserve"> </v>
      </c>
      <c r="Q33" s="284" t="str">
        <f>IF('Eff Conc.'!U33="", " ", 'Eff Conc.'!$D33*'Eff Conc.'!U33*3.78)</f>
        <v xml:space="preserve"> </v>
      </c>
    </row>
    <row r="34" spans="1:17" ht="15" customHeight="1" x14ac:dyDescent="0.25">
      <c r="A34" s="283">
        <f>'Eff Conc.'!A34</f>
        <v>0</v>
      </c>
      <c r="B34" s="85">
        <f>'Eff Conc.'!B34</f>
        <v>0</v>
      </c>
      <c r="C34" s="124">
        <f>'Eff Conc.'!C34</f>
        <v>0</v>
      </c>
      <c r="D34" s="230">
        <f>'Eff Conc.'!D34</f>
        <v>0</v>
      </c>
      <c r="E34" s="230">
        <f>'Eff Conc.'!E34</f>
        <v>0</v>
      </c>
      <c r="F34" s="267" t="str">
        <f>IF(OR('Eff Conc.'!F34=0,'Eff Conc.'!F34=""), " ", 'Eff Conc.'!$D34*'Eff Conc.'!F34*3.78)</f>
        <v xml:space="preserve"> </v>
      </c>
      <c r="G34" s="267" t="str">
        <f>IF(OR('Eff Conc.'!G34=0,'Eff Conc.'!G34=""), " ", 'Eff Conc.'!$D34*'Eff Conc.'!G34*3.78)</f>
        <v xml:space="preserve"> </v>
      </c>
      <c r="H34" s="267" t="str">
        <f>IF('Eff Conc.'!H34="", " ", 'Eff Conc.'!$D34*'Eff Conc.'!H34*3.78)</f>
        <v xml:space="preserve"> </v>
      </c>
      <c r="I34" s="267" t="str">
        <f>IF('Eff Conc.'!I34="", " ", 'Eff Conc.'!$D34*'Eff Conc.'!I34*3.78)</f>
        <v xml:space="preserve"> </v>
      </c>
      <c r="J34" s="267" t="str">
        <f>IF('Eff Conc.'!J34="", " ", 'Eff Conc.'!$D34*'Eff Conc.'!J34*3.78)</f>
        <v xml:space="preserve"> </v>
      </c>
      <c r="K34" s="267" t="str">
        <f>IF('Eff Conc.'!K34="", " ", 'Eff Conc.'!$D34*'Eff Conc.'!K34*3.78)</f>
        <v xml:space="preserve"> </v>
      </c>
      <c r="L34" s="267" t="str">
        <f>IF('Eff Conc.'!L34="", " ", 'Eff Conc.'!$D34*'Eff Conc.'!L34*3.78)</f>
        <v xml:space="preserve"> </v>
      </c>
      <c r="M34" s="267" t="str">
        <f>IF('Eff Conc.'!M34="", " ", 'Eff Conc.'!$D34*'Eff Conc.'!M34*3.78)</f>
        <v xml:space="preserve"> </v>
      </c>
      <c r="N34" s="267" t="str">
        <f>IF('Eff Conc.'!N34="", " ", 'Eff Conc.'!$D34*'Eff Conc.'!N34*3.78)</f>
        <v xml:space="preserve"> </v>
      </c>
      <c r="O34" s="267" t="str">
        <f>IF('Eff Conc.'!O34="", " ", 'Eff Conc.'!$D34*'Eff Conc.'!O34*3.78)</f>
        <v xml:space="preserve"> </v>
      </c>
      <c r="P34" s="267" t="str">
        <f>IF('Eff Conc.'!P34="", " ", 'Eff Conc.'!$E34*'Eff Conc.'!P34*3.78)</f>
        <v xml:space="preserve"> </v>
      </c>
      <c r="Q34" s="284" t="str">
        <f>IF('Eff Conc.'!U34="", " ", 'Eff Conc.'!$D34*'Eff Conc.'!U34*3.78)</f>
        <v xml:space="preserve"> </v>
      </c>
    </row>
    <row r="35" spans="1:17" ht="15" customHeight="1" x14ac:dyDescent="0.25">
      <c r="A35" s="283">
        <f>'Eff Conc.'!A35</f>
        <v>0</v>
      </c>
      <c r="B35" s="85">
        <f>'Eff Conc.'!B35</f>
        <v>0</v>
      </c>
      <c r="C35" s="124">
        <f>'Eff Conc.'!C35</f>
        <v>0</v>
      </c>
      <c r="D35" s="230">
        <f>'Eff Conc.'!D35</f>
        <v>0</v>
      </c>
      <c r="E35" s="230">
        <f>'Eff Conc.'!E35</f>
        <v>0</v>
      </c>
      <c r="F35" s="267" t="str">
        <f>IF(OR('Eff Conc.'!F35=0,'Eff Conc.'!F35=""), " ", 'Eff Conc.'!$D35*'Eff Conc.'!F35*3.78)</f>
        <v xml:space="preserve"> </v>
      </c>
      <c r="G35" s="267" t="str">
        <f>IF(OR('Eff Conc.'!G35=0,'Eff Conc.'!G35=""), " ", 'Eff Conc.'!$D35*'Eff Conc.'!G35*3.78)</f>
        <v xml:space="preserve"> </v>
      </c>
      <c r="H35" s="267" t="str">
        <f>IF('Eff Conc.'!H35="", " ", 'Eff Conc.'!$D35*'Eff Conc.'!H35*3.78)</f>
        <v xml:space="preserve"> </v>
      </c>
      <c r="I35" s="267" t="str">
        <f>IF('Eff Conc.'!I35="", " ", 'Eff Conc.'!$D35*'Eff Conc.'!I35*3.78)</f>
        <v xml:space="preserve"> </v>
      </c>
      <c r="J35" s="267" t="str">
        <f>IF('Eff Conc.'!J35="", " ", 'Eff Conc.'!$D35*'Eff Conc.'!J35*3.78)</f>
        <v xml:space="preserve"> </v>
      </c>
      <c r="K35" s="267" t="str">
        <f>IF('Eff Conc.'!K35="", " ", 'Eff Conc.'!$D35*'Eff Conc.'!K35*3.78)</f>
        <v xml:space="preserve"> </v>
      </c>
      <c r="L35" s="267" t="str">
        <f>IF('Eff Conc.'!L35="", " ", 'Eff Conc.'!$D35*'Eff Conc.'!L35*3.78)</f>
        <v xml:space="preserve"> </v>
      </c>
      <c r="M35" s="267" t="str">
        <f>IF('Eff Conc.'!M35="", " ", 'Eff Conc.'!$D35*'Eff Conc.'!M35*3.78)</f>
        <v xml:space="preserve"> </v>
      </c>
      <c r="N35" s="267" t="str">
        <f>IF('Eff Conc.'!N35="", " ", 'Eff Conc.'!$D35*'Eff Conc.'!N35*3.78)</f>
        <v xml:space="preserve"> </v>
      </c>
      <c r="O35" s="267" t="str">
        <f>IF('Eff Conc.'!O35="", " ", 'Eff Conc.'!$D35*'Eff Conc.'!O35*3.78)</f>
        <v xml:space="preserve"> </v>
      </c>
      <c r="P35" s="267" t="str">
        <f>IF('Eff Conc.'!P35="", " ", 'Eff Conc.'!$E35*'Eff Conc.'!P35*3.78)</f>
        <v xml:space="preserve"> </v>
      </c>
      <c r="Q35" s="284" t="str">
        <f>IF('Eff Conc.'!U35="", " ", 'Eff Conc.'!$D35*'Eff Conc.'!U35*3.78)</f>
        <v xml:space="preserve"> </v>
      </c>
    </row>
    <row r="36" spans="1:17" ht="15" customHeight="1" x14ac:dyDescent="0.25">
      <c r="A36" s="283">
        <f>'Eff Conc.'!A36</f>
        <v>0</v>
      </c>
      <c r="B36" s="85">
        <f>'Eff Conc.'!B36</f>
        <v>0</v>
      </c>
      <c r="C36" s="124">
        <f>'Eff Conc.'!C36</f>
        <v>0</v>
      </c>
      <c r="D36" s="230">
        <f>'Eff Conc.'!D36</f>
        <v>0</v>
      </c>
      <c r="E36" s="230">
        <f>'Eff Conc.'!E36</f>
        <v>0</v>
      </c>
      <c r="F36" s="267" t="str">
        <f>IF(OR('Eff Conc.'!F36=0,'Eff Conc.'!F36=""), " ", 'Eff Conc.'!$D36*'Eff Conc.'!F36*3.78)</f>
        <v xml:space="preserve"> </v>
      </c>
      <c r="G36" s="267" t="str">
        <f>IF(OR('Eff Conc.'!G36=0,'Eff Conc.'!G36=""), " ", 'Eff Conc.'!$D36*'Eff Conc.'!G36*3.78)</f>
        <v xml:space="preserve"> </v>
      </c>
      <c r="H36" s="267" t="str">
        <f>IF('Eff Conc.'!H36="", " ", 'Eff Conc.'!$D36*'Eff Conc.'!H36*3.78)</f>
        <v xml:space="preserve"> </v>
      </c>
      <c r="I36" s="267" t="str">
        <f>IF('Eff Conc.'!I36="", " ", 'Eff Conc.'!$D36*'Eff Conc.'!I36*3.78)</f>
        <v xml:space="preserve"> </v>
      </c>
      <c r="J36" s="267" t="str">
        <f>IF('Eff Conc.'!J36="", " ", 'Eff Conc.'!$D36*'Eff Conc.'!J36*3.78)</f>
        <v xml:space="preserve"> </v>
      </c>
      <c r="K36" s="267" t="str">
        <f>IF('Eff Conc.'!K36="", " ", 'Eff Conc.'!$D36*'Eff Conc.'!K36*3.78)</f>
        <v xml:space="preserve"> </v>
      </c>
      <c r="L36" s="267" t="str">
        <f>IF('Eff Conc.'!L36="", " ", 'Eff Conc.'!$D36*'Eff Conc.'!L36*3.78)</f>
        <v xml:space="preserve"> </v>
      </c>
      <c r="M36" s="267" t="str">
        <f>IF('Eff Conc.'!M36="", " ", 'Eff Conc.'!$D36*'Eff Conc.'!M36*3.78)</f>
        <v xml:space="preserve"> </v>
      </c>
      <c r="N36" s="267" t="str">
        <f>IF('Eff Conc.'!N36="", " ", 'Eff Conc.'!$D36*'Eff Conc.'!N36*3.78)</f>
        <v xml:space="preserve"> </v>
      </c>
      <c r="O36" s="267" t="str">
        <f>IF('Eff Conc.'!O36="", " ", 'Eff Conc.'!$D36*'Eff Conc.'!O36*3.78)</f>
        <v xml:space="preserve"> </v>
      </c>
      <c r="P36" s="267" t="str">
        <f>IF('Eff Conc.'!P36="", " ", 'Eff Conc.'!$E36*'Eff Conc.'!P36*3.78)</f>
        <v xml:space="preserve"> </v>
      </c>
      <c r="Q36" s="284" t="str">
        <f>IF('Eff Conc.'!U36="", " ", 'Eff Conc.'!$D36*'Eff Conc.'!U36*3.78)</f>
        <v xml:space="preserve"> </v>
      </c>
    </row>
    <row r="37" spans="1:17" ht="15" customHeight="1" x14ac:dyDescent="0.25">
      <c r="A37" s="283">
        <f>'Eff Conc.'!A37</f>
        <v>0</v>
      </c>
      <c r="B37" s="85">
        <f>'Eff Conc.'!B37</f>
        <v>0</v>
      </c>
      <c r="C37" s="124">
        <f>'Eff Conc.'!C37</f>
        <v>0</v>
      </c>
      <c r="D37" s="230">
        <f>'Eff Conc.'!D37</f>
        <v>0</v>
      </c>
      <c r="E37" s="230">
        <f>'Eff Conc.'!E37</f>
        <v>0</v>
      </c>
      <c r="F37" s="267" t="str">
        <f>IF(OR('Eff Conc.'!F37=0,'Eff Conc.'!F37=""), " ", 'Eff Conc.'!$D37*'Eff Conc.'!F37*3.78)</f>
        <v xml:space="preserve"> </v>
      </c>
      <c r="G37" s="267" t="str">
        <f>IF(OR('Eff Conc.'!G37=0,'Eff Conc.'!G37=""), " ", 'Eff Conc.'!$D37*'Eff Conc.'!G37*3.78)</f>
        <v xml:space="preserve"> </v>
      </c>
      <c r="H37" s="267" t="str">
        <f>IF('Eff Conc.'!H37="", " ", 'Eff Conc.'!$D37*'Eff Conc.'!H37*3.78)</f>
        <v xml:space="preserve"> </v>
      </c>
      <c r="I37" s="267" t="str">
        <f>IF('Eff Conc.'!I37="", " ", 'Eff Conc.'!$D37*'Eff Conc.'!I37*3.78)</f>
        <v xml:space="preserve"> </v>
      </c>
      <c r="J37" s="267" t="str">
        <f>IF('Eff Conc.'!J37="", " ", 'Eff Conc.'!$D37*'Eff Conc.'!J37*3.78)</f>
        <v xml:space="preserve"> </v>
      </c>
      <c r="K37" s="267" t="str">
        <f>IF('Eff Conc.'!K37="", " ", 'Eff Conc.'!$D37*'Eff Conc.'!K37*3.78)</f>
        <v xml:space="preserve"> </v>
      </c>
      <c r="L37" s="267" t="str">
        <f>IF('Eff Conc.'!L37="", " ", 'Eff Conc.'!$D37*'Eff Conc.'!L37*3.78)</f>
        <v xml:space="preserve"> </v>
      </c>
      <c r="M37" s="267" t="str">
        <f>IF('Eff Conc.'!M37="", " ", 'Eff Conc.'!$D37*'Eff Conc.'!M37*3.78)</f>
        <v xml:space="preserve"> </v>
      </c>
      <c r="N37" s="267" t="str">
        <f>IF('Eff Conc.'!N37="", " ", 'Eff Conc.'!$D37*'Eff Conc.'!N37*3.78)</f>
        <v xml:space="preserve"> </v>
      </c>
      <c r="O37" s="267" t="str">
        <f>IF('Eff Conc.'!O37="", " ", 'Eff Conc.'!$D37*'Eff Conc.'!O37*3.78)</f>
        <v xml:space="preserve"> </v>
      </c>
      <c r="P37" s="267" t="str">
        <f>IF('Eff Conc.'!P37="", " ", 'Eff Conc.'!$E37*'Eff Conc.'!P37*3.78)</f>
        <v xml:space="preserve"> </v>
      </c>
      <c r="Q37" s="284" t="str">
        <f>IF('Eff Conc.'!U37="", " ", 'Eff Conc.'!$D37*'Eff Conc.'!U37*3.78)</f>
        <v xml:space="preserve"> </v>
      </c>
    </row>
    <row r="38" spans="1:17" x14ac:dyDescent="0.25">
      <c r="A38" s="283">
        <f>'Eff Conc.'!A38</f>
        <v>0</v>
      </c>
      <c r="B38" s="85">
        <f>'Eff Conc.'!B38</f>
        <v>0</v>
      </c>
      <c r="C38" s="124">
        <f>'Eff Conc.'!C38</f>
        <v>0</v>
      </c>
      <c r="D38" s="230">
        <f>'Eff Conc.'!D38</f>
        <v>0</v>
      </c>
      <c r="E38" s="230">
        <f>'Eff Conc.'!E38</f>
        <v>0</v>
      </c>
      <c r="F38" s="267" t="str">
        <f>IF(OR('Eff Conc.'!F38=0,'Eff Conc.'!F38=""), " ", 'Eff Conc.'!$D38*'Eff Conc.'!F38*3.78)</f>
        <v xml:space="preserve"> </v>
      </c>
      <c r="G38" s="267" t="str">
        <f>IF(OR('Eff Conc.'!G38=0,'Eff Conc.'!G38=""), " ", 'Eff Conc.'!$D38*'Eff Conc.'!G38*3.78)</f>
        <v xml:space="preserve"> </v>
      </c>
      <c r="H38" s="267" t="str">
        <f>IF('Eff Conc.'!H38="", " ", 'Eff Conc.'!$D38*'Eff Conc.'!H38*3.78)</f>
        <v xml:space="preserve"> </v>
      </c>
      <c r="I38" s="267" t="str">
        <f>IF('Eff Conc.'!I38="", " ", 'Eff Conc.'!$D38*'Eff Conc.'!I38*3.78)</f>
        <v xml:space="preserve"> </v>
      </c>
      <c r="J38" s="267" t="str">
        <f>IF('Eff Conc.'!J38="", " ", 'Eff Conc.'!$D38*'Eff Conc.'!J38*3.78)</f>
        <v xml:space="preserve"> </v>
      </c>
      <c r="K38" s="267" t="str">
        <f>IF('Eff Conc.'!K38="", " ", 'Eff Conc.'!$D38*'Eff Conc.'!K38*3.78)</f>
        <v xml:space="preserve"> </v>
      </c>
      <c r="L38" s="267" t="str">
        <f>IF('Eff Conc.'!L38="", " ", 'Eff Conc.'!$D38*'Eff Conc.'!L38*3.78)</f>
        <v xml:space="preserve"> </v>
      </c>
      <c r="M38" s="267" t="str">
        <f>IF('Eff Conc.'!M38="", " ", 'Eff Conc.'!$D38*'Eff Conc.'!M38*3.78)</f>
        <v xml:space="preserve"> </v>
      </c>
      <c r="N38" s="267" t="str">
        <f>IF('Eff Conc.'!N38="", " ", 'Eff Conc.'!$D38*'Eff Conc.'!N38*3.78)</f>
        <v xml:space="preserve"> </v>
      </c>
      <c r="O38" s="267" t="str">
        <f>IF('Eff Conc.'!O38="", " ", 'Eff Conc.'!$D38*'Eff Conc.'!O38*3.78)</f>
        <v xml:space="preserve"> </v>
      </c>
      <c r="P38" s="267" t="str">
        <f>IF('Eff Conc.'!P38="", " ", 'Eff Conc.'!$E38*'Eff Conc.'!P38*3.78)</f>
        <v xml:space="preserve"> </v>
      </c>
      <c r="Q38" s="284" t="str">
        <f>IF('Eff Conc.'!U38="", " ", 'Eff Conc.'!$D38*'Eff Conc.'!U38*3.78)</f>
        <v xml:space="preserve"> </v>
      </c>
    </row>
    <row r="39" spans="1:17" x14ac:dyDescent="0.25">
      <c r="A39" s="283">
        <f>'Eff Conc.'!A39</f>
        <v>0</v>
      </c>
      <c r="B39" s="85">
        <f>'Eff Conc.'!B39</f>
        <v>0</v>
      </c>
      <c r="C39" s="124">
        <f>'Eff Conc.'!C39</f>
        <v>0</v>
      </c>
      <c r="D39" s="230">
        <f>'Eff Conc.'!D39</f>
        <v>0</v>
      </c>
      <c r="E39" s="230">
        <f>'Eff Conc.'!E39</f>
        <v>0</v>
      </c>
      <c r="F39" s="267" t="str">
        <f>IF(OR('Eff Conc.'!F39=0,'Eff Conc.'!F39=""), " ", 'Eff Conc.'!$D39*'Eff Conc.'!F39*3.78)</f>
        <v xml:space="preserve"> </v>
      </c>
      <c r="G39" s="267" t="str">
        <f>IF(OR('Eff Conc.'!G39=0,'Eff Conc.'!G39=""), " ", 'Eff Conc.'!$D39*'Eff Conc.'!G39*3.78)</f>
        <v xml:space="preserve"> </v>
      </c>
      <c r="H39" s="267" t="str">
        <f>IF('Eff Conc.'!H39="", " ", 'Eff Conc.'!$D39*'Eff Conc.'!H39*3.78)</f>
        <v xml:space="preserve"> </v>
      </c>
      <c r="I39" s="267" t="str">
        <f>IF('Eff Conc.'!I39="", " ", 'Eff Conc.'!$D39*'Eff Conc.'!I39*3.78)</f>
        <v xml:space="preserve"> </v>
      </c>
      <c r="J39" s="267" t="str">
        <f>IF('Eff Conc.'!J39="", " ", 'Eff Conc.'!$D39*'Eff Conc.'!J39*3.78)</f>
        <v xml:space="preserve"> </v>
      </c>
      <c r="K39" s="267" t="str">
        <f>IF('Eff Conc.'!K39="", " ", 'Eff Conc.'!$D39*'Eff Conc.'!K39*3.78)</f>
        <v xml:space="preserve"> </v>
      </c>
      <c r="L39" s="267" t="str">
        <f>IF('Eff Conc.'!L39="", " ", 'Eff Conc.'!$D39*'Eff Conc.'!L39*3.78)</f>
        <v xml:space="preserve"> </v>
      </c>
      <c r="M39" s="267" t="str">
        <f>IF('Eff Conc.'!M39="", " ", 'Eff Conc.'!$D39*'Eff Conc.'!M39*3.78)</f>
        <v xml:space="preserve"> </v>
      </c>
      <c r="N39" s="267" t="str">
        <f>IF('Eff Conc.'!N39="", " ", 'Eff Conc.'!$D39*'Eff Conc.'!N39*3.78)</f>
        <v xml:space="preserve"> </v>
      </c>
      <c r="O39" s="267" t="str">
        <f>IF('Eff Conc.'!O39="", " ", 'Eff Conc.'!$D39*'Eff Conc.'!O39*3.78)</f>
        <v xml:space="preserve"> </v>
      </c>
      <c r="P39" s="267" t="str">
        <f>IF('Eff Conc.'!P39="", " ", 'Eff Conc.'!$E39*'Eff Conc.'!P39*3.78)</f>
        <v xml:space="preserve"> </v>
      </c>
      <c r="Q39" s="284" t="str">
        <f>IF('Eff Conc.'!U39="", " ", 'Eff Conc.'!$D39*'Eff Conc.'!U39*3.78)</f>
        <v xml:space="preserve"> </v>
      </c>
    </row>
    <row r="40" spans="1:17" x14ac:dyDescent="0.25">
      <c r="A40" s="283">
        <f>'Eff Conc.'!A40</f>
        <v>0</v>
      </c>
      <c r="B40" s="85">
        <f>'Eff Conc.'!B40</f>
        <v>0</v>
      </c>
      <c r="C40" s="124">
        <f>'Eff Conc.'!C40</f>
        <v>0</v>
      </c>
      <c r="D40" s="230">
        <f>'Eff Conc.'!D40</f>
        <v>0</v>
      </c>
      <c r="E40" s="230">
        <f>'Eff Conc.'!E40</f>
        <v>0</v>
      </c>
      <c r="F40" s="267" t="str">
        <f>IF(OR('Eff Conc.'!F40=0,'Eff Conc.'!F40=""), " ", 'Eff Conc.'!$D40*'Eff Conc.'!F40*3.78)</f>
        <v xml:space="preserve"> </v>
      </c>
      <c r="G40" s="267" t="str">
        <f>IF(OR('Eff Conc.'!G40=0,'Eff Conc.'!G40=""), " ", 'Eff Conc.'!$D40*'Eff Conc.'!G40*3.78)</f>
        <v xml:space="preserve"> </v>
      </c>
      <c r="H40" s="267" t="str">
        <f>IF('Eff Conc.'!H40="", " ", 'Eff Conc.'!$D40*'Eff Conc.'!H40*3.78)</f>
        <v xml:space="preserve"> </v>
      </c>
      <c r="I40" s="267" t="str">
        <f>IF('Eff Conc.'!I40="", " ", 'Eff Conc.'!$D40*'Eff Conc.'!I40*3.78)</f>
        <v xml:space="preserve"> </v>
      </c>
      <c r="J40" s="267" t="str">
        <f>IF('Eff Conc.'!J40="", " ", 'Eff Conc.'!$D40*'Eff Conc.'!J40*3.78)</f>
        <v xml:space="preserve"> </v>
      </c>
      <c r="K40" s="267" t="str">
        <f>IF('Eff Conc.'!K40="", " ", 'Eff Conc.'!$D40*'Eff Conc.'!K40*3.78)</f>
        <v xml:space="preserve"> </v>
      </c>
      <c r="L40" s="267" t="str">
        <f>IF('Eff Conc.'!L40="", " ", 'Eff Conc.'!$D40*'Eff Conc.'!L40*3.78)</f>
        <v xml:space="preserve"> </v>
      </c>
      <c r="M40" s="267" t="str">
        <f>IF('Eff Conc.'!M40="", " ", 'Eff Conc.'!$D40*'Eff Conc.'!M40*3.78)</f>
        <v xml:space="preserve"> </v>
      </c>
      <c r="N40" s="267" t="str">
        <f>IF('Eff Conc.'!N40="", " ", 'Eff Conc.'!$D40*'Eff Conc.'!N40*3.78)</f>
        <v xml:space="preserve"> </v>
      </c>
      <c r="O40" s="267" t="str">
        <f>IF('Eff Conc.'!O40="", " ", 'Eff Conc.'!$D40*'Eff Conc.'!O40*3.78)</f>
        <v xml:space="preserve"> </v>
      </c>
      <c r="P40" s="267" t="str">
        <f>IF('Eff Conc.'!P40="", " ", 'Eff Conc.'!$E40*'Eff Conc.'!P40*3.78)</f>
        <v xml:space="preserve"> </v>
      </c>
      <c r="Q40" s="284" t="str">
        <f>IF('Eff Conc.'!U40="", " ", 'Eff Conc.'!$D40*'Eff Conc.'!U40*3.78)</f>
        <v xml:space="preserve"> </v>
      </c>
    </row>
    <row r="41" spans="1:17" x14ac:dyDescent="0.25">
      <c r="A41" s="283">
        <f>'Eff Conc.'!A41</f>
        <v>0</v>
      </c>
      <c r="B41" s="85">
        <f>'Eff Conc.'!B41</f>
        <v>0</v>
      </c>
      <c r="C41" s="124">
        <f>'Eff Conc.'!C41</f>
        <v>0</v>
      </c>
      <c r="D41" s="230">
        <f>'Eff Conc.'!D41</f>
        <v>0</v>
      </c>
      <c r="E41" s="230">
        <f>'Eff Conc.'!E41</f>
        <v>0</v>
      </c>
      <c r="F41" s="267" t="str">
        <f>IF(OR('Eff Conc.'!F41=0,'Eff Conc.'!F41=""), " ", 'Eff Conc.'!$D41*'Eff Conc.'!F41*3.78)</f>
        <v xml:space="preserve"> </v>
      </c>
      <c r="G41" s="267" t="str">
        <f>IF(OR('Eff Conc.'!G41=0,'Eff Conc.'!G41=""), " ", 'Eff Conc.'!$D41*'Eff Conc.'!G41*3.78)</f>
        <v xml:space="preserve"> </v>
      </c>
      <c r="H41" s="267" t="str">
        <f>IF('Eff Conc.'!H41="", " ", 'Eff Conc.'!$D41*'Eff Conc.'!H41*3.78)</f>
        <v xml:space="preserve"> </v>
      </c>
      <c r="I41" s="267" t="str">
        <f>IF('Eff Conc.'!I41="", " ", 'Eff Conc.'!$D41*'Eff Conc.'!I41*3.78)</f>
        <v xml:space="preserve"> </v>
      </c>
      <c r="J41" s="267" t="str">
        <f>IF('Eff Conc.'!J41="", " ", 'Eff Conc.'!$D41*'Eff Conc.'!J41*3.78)</f>
        <v xml:space="preserve"> </v>
      </c>
      <c r="K41" s="267" t="str">
        <f>IF('Eff Conc.'!K41="", " ", 'Eff Conc.'!$D41*'Eff Conc.'!K41*3.78)</f>
        <v xml:space="preserve"> </v>
      </c>
      <c r="L41" s="267" t="str">
        <f>IF('Eff Conc.'!L41="", " ", 'Eff Conc.'!$D41*'Eff Conc.'!L41*3.78)</f>
        <v xml:space="preserve"> </v>
      </c>
      <c r="M41" s="267" t="str">
        <f>IF('Eff Conc.'!M41="", " ", 'Eff Conc.'!$D41*'Eff Conc.'!M41*3.78)</f>
        <v xml:space="preserve"> </v>
      </c>
      <c r="N41" s="267" t="str">
        <f>IF('Eff Conc.'!N41="", " ", 'Eff Conc.'!$D41*'Eff Conc.'!N41*3.78)</f>
        <v xml:space="preserve"> </v>
      </c>
      <c r="O41" s="267" t="str">
        <f>IF('Eff Conc.'!O41="", " ", 'Eff Conc.'!$D41*'Eff Conc.'!O41*3.78)</f>
        <v xml:space="preserve"> </v>
      </c>
      <c r="P41" s="267" t="str">
        <f>IF('Eff Conc.'!P41="", " ", 'Eff Conc.'!$E41*'Eff Conc.'!P41*3.78)</f>
        <v xml:space="preserve"> </v>
      </c>
      <c r="Q41" s="284" t="str">
        <f>IF('Eff Conc.'!U41="", " ", 'Eff Conc.'!$D41*'Eff Conc.'!U41*3.78)</f>
        <v xml:space="preserve"> </v>
      </c>
    </row>
    <row r="42" spans="1:17" x14ac:dyDescent="0.25">
      <c r="A42" s="283">
        <f>'Eff Conc.'!A42</f>
        <v>0</v>
      </c>
      <c r="B42" s="85">
        <f>'Eff Conc.'!B42</f>
        <v>0</v>
      </c>
      <c r="C42" s="124">
        <f>'Eff Conc.'!C42</f>
        <v>0</v>
      </c>
      <c r="D42" s="230">
        <f>'Eff Conc.'!D42</f>
        <v>0</v>
      </c>
      <c r="E42" s="230">
        <f>'Eff Conc.'!E42</f>
        <v>0</v>
      </c>
      <c r="F42" s="267" t="str">
        <f>IF(OR('Eff Conc.'!F42=0,'Eff Conc.'!F42=""), " ", 'Eff Conc.'!$D42*'Eff Conc.'!F42*3.78)</f>
        <v xml:space="preserve"> </v>
      </c>
      <c r="G42" s="267" t="str">
        <f>IF(OR('Eff Conc.'!G42=0,'Eff Conc.'!G42=""), " ", 'Eff Conc.'!$D42*'Eff Conc.'!G42*3.78)</f>
        <v xml:space="preserve"> </v>
      </c>
      <c r="H42" s="267" t="str">
        <f>IF('Eff Conc.'!H42="", " ", 'Eff Conc.'!$D42*'Eff Conc.'!H42*3.78)</f>
        <v xml:space="preserve"> </v>
      </c>
      <c r="I42" s="267" t="str">
        <f>IF('Eff Conc.'!I42="", " ", 'Eff Conc.'!$D42*'Eff Conc.'!I42*3.78)</f>
        <v xml:space="preserve"> </v>
      </c>
      <c r="J42" s="267" t="str">
        <f>IF('Eff Conc.'!J42="", " ", 'Eff Conc.'!$D42*'Eff Conc.'!J42*3.78)</f>
        <v xml:space="preserve"> </v>
      </c>
      <c r="K42" s="267" t="str">
        <f>IF('Eff Conc.'!K42="", " ", 'Eff Conc.'!$D42*'Eff Conc.'!K42*3.78)</f>
        <v xml:space="preserve"> </v>
      </c>
      <c r="L42" s="267" t="str">
        <f>IF('Eff Conc.'!L42="", " ", 'Eff Conc.'!$D42*'Eff Conc.'!L42*3.78)</f>
        <v xml:space="preserve"> </v>
      </c>
      <c r="M42" s="267" t="str">
        <f>IF('Eff Conc.'!M42="", " ", 'Eff Conc.'!$D42*'Eff Conc.'!M42*3.78)</f>
        <v xml:space="preserve"> </v>
      </c>
      <c r="N42" s="267" t="str">
        <f>IF('Eff Conc.'!N42="", " ", 'Eff Conc.'!$D42*'Eff Conc.'!N42*3.78)</f>
        <v xml:space="preserve"> </v>
      </c>
      <c r="O42" s="267" t="str">
        <f>IF('Eff Conc.'!O42="", " ", 'Eff Conc.'!$D42*'Eff Conc.'!O42*3.78)</f>
        <v xml:space="preserve"> </v>
      </c>
      <c r="P42" s="267" t="str">
        <f>IF('Eff Conc.'!P42="", " ", 'Eff Conc.'!$E42*'Eff Conc.'!P42*3.78)</f>
        <v xml:space="preserve"> </v>
      </c>
      <c r="Q42" s="284" t="str">
        <f>IF('Eff Conc.'!U42="", " ", 'Eff Conc.'!$D42*'Eff Conc.'!U42*3.78)</f>
        <v xml:space="preserve"> </v>
      </c>
    </row>
    <row r="43" spans="1:17" x14ac:dyDescent="0.25">
      <c r="A43" s="283">
        <f>'Eff Conc.'!A43</f>
        <v>0</v>
      </c>
      <c r="B43" s="85">
        <f>'Eff Conc.'!B43</f>
        <v>0</v>
      </c>
      <c r="C43" s="124">
        <f>'Eff Conc.'!C43</f>
        <v>0</v>
      </c>
      <c r="D43" s="230">
        <f>'Eff Conc.'!D43</f>
        <v>0</v>
      </c>
      <c r="E43" s="230">
        <f>'Eff Conc.'!E43</f>
        <v>0</v>
      </c>
      <c r="F43" s="267" t="str">
        <f>IF(OR('Eff Conc.'!F43=0,'Eff Conc.'!F43=""), " ", 'Eff Conc.'!$D43*'Eff Conc.'!F43*3.78)</f>
        <v xml:space="preserve"> </v>
      </c>
      <c r="G43" s="267" t="str">
        <f>IF(OR('Eff Conc.'!G43=0,'Eff Conc.'!G43=""), " ", 'Eff Conc.'!$D43*'Eff Conc.'!G43*3.78)</f>
        <v xml:space="preserve"> </v>
      </c>
      <c r="H43" s="267" t="str">
        <f>IF('Eff Conc.'!H43="", " ", 'Eff Conc.'!$D43*'Eff Conc.'!H43*3.78)</f>
        <v xml:space="preserve"> </v>
      </c>
      <c r="I43" s="267" t="str">
        <f>IF('Eff Conc.'!I43="", " ", 'Eff Conc.'!$D43*'Eff Conc.'!I43*3.78)</f>
        <v xml:space="preserve"> </v>
      </c>
      <c r="J43" s="267" t="str">
        <f>IF('Eff Conc.'!J43="", " ", 'Eff Conc.'!$D43*'Eff Conc.'!J43*3.78)</f>
        <v xml:space="preserve"> </v>
      </c>
      <c r="K43" s="267" t="str">
        <f>IF('Eff Conc.'!K43="", " ", 'Eff Conc.'!$D43*'Eff Conc.'!K43*3.78)</f>
        <v xml:space="preserve"> </v>
      </c>
      <c r="L43" s="267" t="str">
        <f>IF('Eff Conc.'!L43="", " ", 'Eff Conc.'!$D43*'Eff Conc.'!L43*3.78)</f>
        <v xml:space="preserve"> </v>
      </c>
      <c r="M43" s="267" t="str">
        <f>IF('Eff Conc.'!M43="", " ", 'Eff Conc.'!$D43*'Eff Conc.'!M43*3.78)</f>
        <v xml:space="preserve"> </v>
      </c>
      <c r="N43" s="267" t="str">
        <f>IF('Eff Conc.'!N43="", " ", 'Eff Conc.'!$D43*'Eff Conc.'!N43*3.78)</f>
        <v xml:space="preserve"> </v>
      </c>
      <c r="O43" s="267" t="str">
        <f>IF('Eff Conc.'!O43="", " ", 'Eff Conc.'!$D43*'Eff Conc.'!O43*3.78)</f>
        <v xml:space="preserve"> </v>
      </c>
      <c r="P43" s="267" t="str">
        <f>IF('Eff Conc.'!P43="", " ", 'Eff Conc.'!$E43*'Eff Conc.'!P43*3.78)</f>
        <v xml:space="preserve"> </v>
      </c>
      <c r="Q43" s="284" t="str">
        <f>IF('Eff Conc.'!U43="", " ", 'Eff Conc.'!$D43*'Eff Conc.'!U43*3.78)</f>
        <v xml:space="preserve"> </v>
      </c>
    </row>
    <row r="44" spans="1:17" x14ac:dyDescent="0.25">
      <c r="A44" s="283">
        <f>'Eff Conc.'!A44</f>
        <v>0</v>
      </c>
      <c r="B44" s="85">
        <f>'Eff Conc.'!B44</f>
        <v>0</v>
      </c>
      <c r="C44" s="124">
        <f>'Eff Conc.'!C44</f>
        <v>0</v>
      </c>
      <c r="D44" s="230">
        <f>'Eff Conc.'!D44</f>
        <v>0</v>
      </c>
      <c r="E44" s="230">
        <f>'Eff Conc.'!E44</f>
        <v>0</v>
      </c>
      <c r="F44" s="267" t="str">
        <f>IF(OR('Eff Conc.'!F44=0,'Eff Conc.'!F44=""), " ", 'Eff Conc.'!$D44*'Eff Conc.'!F44*3.78)</f>
        <v xml:space="preserve"> </v>
      </c>
      <c r="G44" s="267" t="str">
        <f>IF(OR('Eff Conc.'!G44=0,'Eff Conc.'!G44=""), " ", 'Eff Conc.'!$D44*'Eff Conc.'!G44*3.78)</f>
        <v xml:space="preserve"> </v>
      </c>
      <c r="H44" s="267" t="str">
        <f>IF('Eff Conc.'!H44="", " ", 'Eff Conc.'!$D44*'Eff Conc.'!H44*3.78)</f>
        <v xml:space="preserve"> </v>
      </c>
      <c r="I44" s="267" t="str">
        <f>IF('Eff Conc.'!I44="", " ", 'Eff Conc.'!$D44*'Eff Conc.'!I44*3.78)</f>
        <v xml:space="preserve"> </v>
      </c>
      <c r="J44" s="267" t="str">
        <f>IF('Eff Conc.'!J44="", " ", 'Eff Conc.'!$D44*'Eff Conc.'!J44*3.78)</f>
        <v xml:space="preserve"> </v>
      </c>
      <c r="K44" s="267" t="str">
        <f>IF('Eff Conc.'!K44="", " ", 'Eff Conc.'!$D44*'Eff Conc.'!K44*3.78)</f>
        <v xml:space="preserve"> </v>
      </c>
      <c r="L44" s="267" t="str">
        <f>IF('Eff Conc.'!L44="", " ", 'Eff Conc.'!$D44*'Eff Conc.'!L44*3.78)</f>
        <v xml:space="preserve"> </v>
      </c>
      <c r="M44" s="267" t="str">
        <f>IF('Eff Conc.'!M44="", " ", 'Eff Conc.'!$D44*'Eff Conc.'!M44*3.78)</f>
        <v xml:space="preserve"> </v>
      </c>
      <c r="N44" s="267" t="str">
        <f>IF('Eff Conc.'!N44="", " ", 'Eff Conc.'!$D44*'Eff Conc.'!N44*3.78)</f>
        <v xml:space="preserve"> </v>
      </c>
      <c r="O44" s="267" t="str">
        <f>IF('Eff Conc.'!O44="", " ", 'Eff Conc.'!$D44*'Eff Conc.'!O44*3.78)</f>
        <v xml:space="preserve"> </v>
      </c>
      <c r="P44" s="267" t="str">
        <f>IF('Eff Conc.'!P44="", " ", 'Eff Conc.'!$E44*'Eff Conc.'!P44*3.78)</f>
        <v xml:space="preserve"> </v>
      </c>
      <c r="Q44" s="284" t="str">
        <f>IF('Eff Conc.'!U44="", " ", 'Eff Conc.'!$D44*'Eff Conc.'!U44*3.78)</f>
        <v xml:space="preserve"> </v>
      </c>
    </row>
    <row r="45" spans="1:17" x14ac:dyDescent="0.25">
      <c r="A45" s="283">
        <f>'Eff Conc.'!A45</f>
        <v>0</v>
      </c>
      <c r="B45" s="85">
        <f>'Eff Conc.'!B45</f>
        <v>0</v>
      </c>
      <c r="C45" s="124">
        <f>'Eff Conc.'!C45</f>
        <v>0</v>
      </c>
      <c r="D45" s="230">
        <f>'Eff Conc.'!D45</f>
        <v>0</v>
      </c>
      <c r="E45" s="230">
        <f>'Eff Conc.'!E45</f>
        <v>0</v>
      </c>
      <c r="F45" s="267" t="str">
        <f>IF(OR('Eff Conc.'!F45=0,'Eff Conc.'!F45=""), " ", 'Eff Conc.'!$D45*'Eff Conc.'!F45*3.78)</f>
        <v xml:space="preserve"> </v>
      </c>
      <c r="G45" s="267" t="str">
        <f>IF(OR('Eff Conc.'!G45=0,'Eff Conc.'!G45=""), " ", 'Eff Conc.'!$D45*'Eff Conc.'!G45*3.78)</f>
        <v xml:space="preserve"> </v>
      </c>
      <c r="H45" s="267" t="str">
        <f>IF('Eff Conc.'!H45="", " ", 'Eff Conc.'!$D45*'Eff Conc.'!H45*3.78)</f>
        <v xml:space="preserve"> </v>
      </c>
      <c r="I45" s="267" t="str">
        <f>IF('Eff Conc.'!I45="", " ", 'Eff Conc.'!$D45*'Eff Conc.'!I45*3.78)</f>
        <v xml:space="preserve"> </v>
      </c>
      <c r="J45" s="267" t="str">
        <f>IF('Eff Conc.'!J45="", " ", 'Eff Conc.'!$D45*'Eff Conc.'!J45*3.78)</f>
        <v xml:space="preserve"> </v>
      </c>
      <c r="K45" s="267" t="str">
        <f>IF('Eff Conc.'!K45="", " ", 'Eff Conc.'!$D45*'Eff Conc.'!K45*3.78)</f>
        <v xml:space="preserve"> </v>
      </c>
      <c r="L45" s="267" t="str">
        <f>IF('Eff Conc.'!L45="", " ", 'Eff Conc.'!$D45*'Eff Conc.'!L45*3.78)</f>
        <v xml:space="preserve"> </v>
      </c>
      <c r="M45" s="267" t="str">
        <f>IF('Eff Conc.'!M45="", " ", 'Eff Conc.'!$D45*'Eff Conc.'!M45*3.78)</f>
        <v xml:space="preserve"> </v>
      </c>
      <c r="N45" s="267" t="str">
        <f>IF('Eff Conc.'!N45="", " ", 'Eff Conc.'!$D45*'Eff Conc.'!N45*3.78)</f>
        <v xml:space="preserve"> </v>
      </c>
      <c r="O45" s="267" t="str">
        <f>IF('Eff Conc.'!O45="", " ", 'Eff Conc.'!$D45*'Eff Conc.'!O45*3.78)</f>
        <v xml:space="preserve"> </v>
      </c>
      <c r="P45" s="267" t="str">
        <f>IF('Eff Conc.'!P45="", " ", 'Eff Conc.'!$E45*'Eff Conc.'!P45*3.78)</f>
        <v xml:space="preserve"> </v>
      </c>
      <c r="Q45" s="284" t="str">
        <f>IF('Eff Conc.'!U45="", " ", 'Eff Conc.'!$D45*'Eff Conc.'!U45*3.78)</f>
        <v xml:space="preserve"> </v>
      </c>
    </row>
    <row r="46" spans="1:17" x14ac:dyDescent="0.25">
      <c r="A46" s="283">
        <f>'Eff Conc.'!A46</f>
        <v>0</v>
      </c>
      <c r="B46" s="85">
        <f>'Eff Conc.'!B46</f>
        <v>0</v>
      </c>
      <c r="C46" s="124">
        <f>'Eff Conc.'!C46</f>
        <v>0</v>
      </c>
      <c r="D46" s="230">
        <f>'Eff Conc.'!D46</f>
        <v>0</v>
      </c>
      <c r="E46" s="230">
        <f>'Eff Conc.'!E46</f>
        <v>0</v>
      </c>
      <c r="F46" s="267" t="str">
        <f>IF(OR('Eff Conc.'!F46=0,'Eff Conc.'!F46=""), " ", 'Eff Conc.'!$D46*'Eff Conc.'!F46*3.78)</f>
        <v xml:space="preserve"> </v>
      </c>
      <c r="G46" s="267" t="str">
        <f>IF(OR('Eff Conc.'!G46=0,'Eff Conc.'!G46=""), " ", 'Eff Conc.'!$D46*'Eff Conc.'!G46*3.78)</f>
        <v xml:space="preserve"> </v>
      </c>
      <c r="H46" s="267" t="str">
        <f>IF('Eff Conc.'!H46="", " ", 'Eff Conc.'!$D46*'Eff Conc.'!H46*3.78)</f>
        <v xml:space="preserve"> </v>
      </c>
      <c r="I46" s="267" t="str">
        <f>IF('Eff Conc.'!I46="", " ", 'Eff Conc.'!$D46*'Eff Conc.'!I46*3.78)</f>
        <v xml:space="preserve"> </v>
      </c>
      <c r="J46" s="267" t="str">
        <f>IF('Eff Conc.'!J46="", " ", 'Eff Conc.'!$D46*'Eff Conc.'!J46*3.78)</f>
        <v xml:space="preserve"> </v>
      </c>
      <c r="K46" s="267" t="str">
        <f>IF('Eff Conc.'!K46="", " ", 'Eff Conc.'!$D46*'Eff Conc.'!K46*3.78)</f>
        <v xml:space="preserve"> </v>
      </c>
      <c r="L46" s="267" t="str">
        <f>IF('Eff Conc.'!L46="", " ", 'Eff Conc.'!$D46*'Eff Conc.'!L46*3.78)</f>
        <v xml:space="preserve"> </v>
      </c>
      <c r="M46" s="267" t="str">
        <f>IF('Eff Conc.'!M46="", " ", 'Eff Conc.'!$D46*'Eff Conc.'!M46*3.78)</f>
        <v xml:space="preserve"> </v>
      </c>
      <c r="N46" s="267" t="str">
        <f>IF('Eff Conc.'!N46="", " ", 'Eff Conc.'!$D46*'Eff Conc.'!N46*3.78)</f>
        <v xml:space="preserve"> </v>
      </c>
      <c r="O46" s="267" t="str">
        <f>IF('Eff Conc.'!O46="", " ", 'Eff Conc.'!$D46*'Eff Conc.'!O46*3.78)</f>
        <v xml:space="preserve"> </v>
      </c>
      <c r="P46" s="267" t="str">
        <f>IF('Eff Conc.'!P46="", " ", 'Eff Conc.'!$E46*'Eff Conc.'!P46*3.78)</f>
        <v xml:space="preserve"> </v>
      </c>
      <c r="Q46" s="284" t="str">
        <f>IF('Eff Conc.'!U46="", " ", 'Eff Conc.'!$D46*'Eff Conc.'!U46*3.78)</f>
        <v xml:space="preserve"> </v>
      </c>
    </row>
    <row r="47" spans="1:17" x14ac:dyDescent="0.25">
      <c r="A47" s="283">
        <f>'Eff Conc.'!A47</f>
        <v>0</v>
      </c>
      <c r="B47" s="85">
        <f>'Eff Conc.'!B47</f>
        <v>0</v>
      </c>
      <c r="C47" s="124">
        <f>'Eff Conc.'!C47</f>
        <v>0</v>
      </c>
      <c r="D47" s="230">
        <f>'Eff Conc.'!D47</f>
        <v>0</v>
      </c>
      <c r="E47" s="230">
        <f>'Eff Conc.'!E47</f>
        <v>0</v>
      </c>
      <c r="F47" s="267" t="str">
        <f>IF(OR('Eff Conc.'!F47=0,'Eff Conc.'!F47=""), " ", 'Eff Conc.'!$D47*'Eff Conc.'!F47*3.78)</f>
        <v xml:space="preserve"> </v>
      </c>
      <c r="G47" s="267" t="str">
        <f>IF(OR('Eff Conc.'!G47=0,'Eff Conc.'!G47=""), " ", 'Eff Conc.'!$D47*'Eff Conc.'!G47*3.78)</f>
        <v xml:space="preserve"> </v>
      </c>
      <c r="H47" s="267" t="str">
        <f>IF('Eff Conc.'!H47="", " ", 'Eff Conc.'!$D47*'Eff Conc.'!H47*3.78)</f>
        <v xml:space="preserve"> </v>
      </c>
      <c r="I47" s="267" t="str">
        <f>IF('Eff Conc.'!I47="", " ", 'Eff Conc.'!$D47*'Eff Conc.'!I47*3.78)</f>
        <v xml:space="preserve"> </v>
      </c>
      <c r="J47" s="267" t="str">
        <f>IF('Eff Conc.'!J47="", " ", 'Eff Conc.'!$D47*'Eff Conc.'!J47*3.78)</f>
        <v xml:space="preserve"> </v>
      </c>
      <c r="K47" s="267" t="str">
        <f>IF('Eff Conc.'!K47="", " ", 'Eff Conc.'!$D47*'Eff Conc.'!K47*3.78)</f>
        <v xml:space="preserve"> </v>
      </c>
      <c r="L47" s="267" t="str">
        <f>IF('Eff Conc.'!L47="", " ", 'Eff Conc.'!$D47*'Eff Conc.'!L47*3.78)</f>
        <v xml:space="preserve"> </v>
      </c>
      <c r="M47" s="267" t="str">
        <f>IF('Eff Conc.'!M47="", " ", 'Eff Conc.'!$D47*'Eff Conc.'!M47*3.78)</f>
        <v xml:space="preserve"> </v>
      </c>
      <c r="N47" s="267" t="str">
        <f>IF('Eff Conc.'!N47="", " ", 'Eff Conc.'!$D47*'Eff Conc.'!N47*3.78)</f>
        <v xml:space="preserve"> </v>
      </c>
      <c r="O47" s="267" t="str">
        <f>IF('Eff Conc.'!O47="", " ", 'Eff Conc.'!$D47*'Eff Conc.'!O47*3.78)</f>
        <v xml:space="preserve"> </v>
      </c>
      <c r="P47" s="267" t="str">
        <f>IF('Eff Conc.'!P47="", " ", 'Eff Conc.'!$E47*'Eff Conc.'!P47*3.78)</f>
        <v xml:space="preserve"> </v>
      </c>
      <c r="Q47" s="284" t="str">
        <f>IF('Eff Conc.'!U47="", " ", 'Eff Conc.'!$D47*'Eff Conc.'!U47*3.78)</f>
        <v xml:space="preserve"> </v>
      </c>
    </row>
    <row r="48" spans="1:17" x14ac:dyDescent="0.25">
      <c r="A48" s="283">
        <f>'Eff Conc.'!A48</f>
        <v>0</v>
      </c>
      <c r="B48" s="85">
        <f>'Eff Conc.'!B48</f>
        <v>0</v>
      </c>
      <c r="C48" s="124">
        <f>'Eff Conc.'!C48</f>
        <v>0</v>
      </c>
      <c r="D48" s="230">
        <f>'Eff Conc.'!D48</f>
        <v>0</v>
      </c>
      <c r="E48" s="230">
        <f>'Eff Conc.'!E48</f>
        <v>0</v>
      </c>
      <c r="F48" s="267" t="str">
        <f>IF(OR('Eff Conc.'!F48=0,'Eff Conc.'!F48=""), " ", 'Eff Conc.'!$D48*'Eff Conc.'!F48*3.78)</f>
        <v xml:space="preserve"> </v>
      </c>
      <c r="G48" s="267" t="str">
        <f>IF(OR('Eff Conc.'!G48=0,'Eff Conc.'!G48=""), " ", 'Eff Conc.'!$D48*'Eff Conc.'!G48*3.78)</f>
        <v xml:space="preserve"> </v>
      </c>
      <c r="H48" s="267" t="str">
        <f>IF('Eff Conc.'!H48="", " ", 'Eff Conc.'!$D48*'Eff Conc.'!H48*3.78)</f>
        <v xml:space="preserve"> </v>
      </c>
      <c r="I48" s="267" t="str">
        <f>IF('Eff Conc.'!I48="", " ", 'Eff Conc.'!$D48*'Eff Conc.'!I48*3.78)</f>
        <v xml:space="preserve"> </v>
      </c>
      <c r="J48" s="267" t="str">
        <f>IF('Eff Conc.'!J48="", " ", 'Eff Conc.'!$D48*'Eff Conc.'!J48*3.78)</f>
        <v xml:space="preserve"> </v>
      </c>
      <c r="K48" s="267" t="str">
        <f>IF('Eff Conc.'!K48="", " ", 'Eff Conc.'!$D48*'Eff Conc.'!K48*3.78)</f>
        <v xml:space="preserve"> </v>
      </c>
      <c r="L48" s="267" t="str">
        <f>IF('Eff Conc.'!L48="", " ", 'Eff Conc.'!$D48*'Eff Conc.'!L48*3.78)</f>
        <v xml:space="preserve"> </v>
      </c>
      <c r="M48" s="267" t="str">
        <f>IF('Eff Conc.'!M48="", " ", 'Eff Conc.'!$D48*'Eff Conc.'!M48*3.78)</f>
        <v xml:space="preserve"> </v>
      </c>
      <c r="N48" s="267" t="str">
        <f>IF('Eff Conc.'!N48="", " ", 'Eff Conc.'!$D48*'Eff Conc.'!N48*3.78)</f>
        <v xml:space="preserve"> </v>
      </c>
      <c r="O48" s="267" t="str">
        <f>IF('Eff Conc.'!O48="", " ", 'Eff Conc.'!$D48*'Eff Conc.'!O48*3.78)</f>
        <v xml:space="preserve"> </v>
      </c>
      <c r="P48" s="267" t="str">
        <f>IF('Eff Conc.'!P48="", " ", 'Eff Conc.'!$E48*'Eff Conc.'!P48*3.78)</f>
        <v xml:space="preserve"> </v>
      </c>
      <c r="Q48" s="284" t="str">
        <f>IF('Eff Conc.'!U48="", " ", 'Eff Conc.'!$D48*'Eff Conc.'!U48*3.78)</f>
        <v xml:space="preserve"> </v>
      </c>
    </row>
    <row r="49" spans="1:19" x14ac:dyDescent="0.25">
      <c r="A49" s="283">
        <f>'Eff Conc.'!A49</f>
        <v>0</v>
      </c>
      <c r="B49" s="85">
        <f>'Eff Conc.'!B49</f>
        <v>0</v>
      </c>
      <c r="C49" s="124">
        <f>'Eff Conc.'!C49</f>
        <v>0</v>
      </c>
      <c r="D49" s="230">
        <f>'Eff Conc.'!D49</f>
        <v>0</v>
      </c>
      <c r="E49" s="230">
        <f>'Eff Conc.'!E49</f>
        <v>0</v>
      </c>
      <c r="F49" s="267" t="str">
        <f>IF(OR('Eff Conc.'!F49=0,'Eff Conc.'!F49=""), " ", 'Eff Conc.'!$D49*'Eff Conc.'!F49*3.78)</f>
        <v xml:space="preserve"> </v>
      </c>
      <c r="G49" s="267" t="str">
        <f>IF(OR('Eff Conc.'!G49=0,'Eff Conc.'!G49=""), " ", 'Eff Conc.'!$D49*'Eff Conc.'!G49*3.78)</f>
        <v xml:space="preserve"> </v>
      </c>
      <c r="H49" s="267" t="str">
        <f>IF('Eff Conc.'!H49="", " ", 'Eff Conc.'!$D49*'Eff Conc.'!H49*3.78)</f>
        <v xml:space="preserve"> </v>
      </c>
      <c r="I49" s="267" t="str">
        <f>IF('Eff Conc.'!I49="", " ", 'Eff Conc.'!$D49*'Eff Conc.'!I49*3.78)</f>
        <v xml:space="preserve"> </v>
      </c>
      <c r="J49" s="267" t="str">
        <f>IF('Eff Conc.'!J49="", " ", 'Eff Conc.'!$D49*'Eff Conc.'!J49*3.78)</f>
        <v xml:space="preserve"> </v>
      </c>
      <c r="K49" s="267" t="str">
        <f>IF('Eff Conc.'!K49="", " ", 'Eff Conc.'!$D49*'Eff Conc.'!K49*3.78)</f>
        <v xml:space="preserve"> </v>
      </c>
      <c r="L49" s="267" t="str">
        <f>IF('Eff Conc.'!L49="", " ", 'Eff Conc.'!$D49*'Eff Conc.'!L49*3.78)</f>
        <v xml:space="preserve"> </v>
      </c>
      <c r="M49" s="267" t="str">
        <f>IF('Eff Conc.'!M49="", " ", 'Eff Conc.'!$D49*'Eff Conc.'!M49*3.78)</f>
        <v xml:space="preserve"> </v>
      </c>
      <c r="N49" s="267" t="str">
        <f>IF('Eff Conc.'!N49="", " ", 'Eff Conc.'!$D49*'Eff Conc.'!N49*3.78)</f>
        <v xml:space="preserve"> </v>
      </c>
      <c r="O49" s="267" t="str">
        <f>IF('Eff Conc.'!O49="", " ", 'Eff Conc.'!$D49*'Eff Conc.'!O49*3.78)</f>
        <v xml:space="preserve"> </v>
      </c>
      <c r="P49" s="267" t="str">
        <f>IF('Eff Conc.'!P49="", " ", 'Eff Conc.'!$E49*'Eff Conc.'!P49*3.78)</f>
        <v xml:space="preserve"> </v>
      </c>
      <c r="Q49" s="284" t="str">
        <f>IF('Eff Conc.'!U49="", " ", 'Eff Conc.'!$D49*'Eff Conc.'!U49*3.78)</f>
        <v xml:space="preserve"> </v>
      </c>
    </row>
    <row r="50" spans="1:19" x14ac:dyDescent="0.25">
      <c r="A50" s="283">
        <f>'Eff Conc.'!A50</f>
        <v>0</v>
      </c>
      <c r="B50" s="85">
        <f>'Eff Conc.'!B50</f>
        <v>0</v>
      </c>
      <c r="C50" s="124">
        <f>'Eff Conc.'!C50</f>
        <v>0</v>
      </c>
      <c r="D50" s="230">
        <f>'Eff Conc.'!D50</f>
        <v>0</v>
      </c>
      <c r="E50" s="230">
        <f>'Eff Conc.'!E50</f>
        <v>0</v>
      </c>
      <c r="F50" s="267" t="str">
        <f>IF(OR('Eff Conc.'!F50=0,'Eff Conc.'!F50=""), " ", 'Eff Conc.'!$D50*'Eff Conc.'!F50*3.78)</f>
        <v xml:space="preserve"> </v>
      </c>
      <c r="G50" s="267" t="str">
        <f>IF(OR('Eff Conc.'!G50=0,'Eff Conc.'!G50=""), " ", 'Eff Conc.'!$D50*'Eff Conc.'!G50*3.78)</f>
        <v xml:space="preserve"> </v>
      </c>
      <c r="H50" s="267" t="str">
        <f>IF('Eff Conc.'!H50="", " ", 'Eff Conc.'!$D50*'Eff Conc.'!H50*3.78)</f>
        <v xml:space="preserve"> </v>
      </c>
      <c r="I50" s="267" t="str">
        <f>IF('Eff Conc.'!I50="", " ", 'Eff Conc.'!$D50*'Eff Conc.'!I50*3.78)</f>
        <v xml:space="preserve"> </v>
      </c>
      <c r="J50" s="267" t="str">
        <f>IF('Eff Conc.'!J50="", " ", 'Eff Conc.'!$D50*'Eff Conc.'!J50*3.78)</f>
        <v xml:space="preserve"> </v>
      </c>
      <c r="K50" s="267" t="str">
        <f>IF('Eff Conc.'!K50="", " ", 'Eff Conc.'!$D50*'Eff Conc.'!K50*3.78)</f>
        <v xml:space="preserve"> </v>
      </c>
      <c r="L50" s="267" t="str">
        <f>IF('Eff Conc.'!L50="", " ", 'Eff Conc.'!$D50*'Eff Conc.'!L50*3.78)</f>
        <v xml:space="preserve"> </v>
      </c>
      <c r="M50" s="267" t="str">
        <f>IF('Eff Conc.'!M50="", " ", 'Eff Conc.'!$D50*'Eff Conc.'!M50*3.78)</f>
        <v xml:space="preserve"> </v>
      </c>
      <c r="N50" s="267" t="str">
        <f>IF('Eff Conc.'!N50="", " ", 'Eff Conc.'!$D50*'Eff Conc.'!N50*3.78)</f>
        <v xml:space="preserve"> </v>
      </c>
      <c r="O50" s="267" t="str">
        <f>IF('Eff Conc.'!O50="", " ", 'Eff Conc.'!$D50*'Eff Conc.'!O50*3.78)</f>
        <v xml:space="preserve"> </v>
      </c>
      <c r="P50" s="267" t="str">
        <f>IF('Eff Conc.'!P50="", " ", 'Eff Conc.'!$E50*'Eff Conc.'!P50*3.78)</f>
        <v xml:space="preserve"> </v>
      </c>
      <c r="Q50" s="284" t="str">
        <f>IF('Eff Conc.'!U50="", " ", 'Eff Conc.'!$D50*'Eff Conc.'!U50*3.78)</f>
        <v xml:space="preserve"> </v>
      </c>
    </row>
    <row r="51" spans="1:19" x14ac:dyDescent="0.25">
      <c r="A51" s="283">
        <f>'Eff Conc.'!A51</f>
        <v>0</v>
      </c>
      <c r="B51" s="85">
        <f>'Eff Conc.'!B51</f>
        <v>0</v>
      </c>
      <c r="C51" s="124">
        <f>'Eff Conc.'!C51</f>
        <v>0</v>
      </c>
      <c r="D51" s="230">
        <f>'Eff Conc.'!D51</f>
        <v>0</v>
      </c>
      <c r="E51" s="230">
        <f>'Eff Conc.'!E51</f>
        <v>0</v>
      </c>
      <c r="F51" s="267" t="str">
        <f>IF(OR('Eff Conc.'!F51=0,'Eff Conc.'!F51=""), " ", 'Eff Conc.'!$D51*'Eff Conc.'!F51*3.78)</f>
        <v xml:space="preserve"> </v>
      </c>
      <c r="G51" s="267" t="str">
        <f>IF(OR('Eff Conc.'!G51=0,'Eff Conc.'!G51=""), " ", 'Eff Conc.'!$D51*'Eff Conc.'!G51*3.78)</f>
        <v xml:space="preserve"> </v>
      </c>
      <c r="H51" s="267" t="str">
        <f>IF('Eff Conc.'!H51="", " ", 'Eff Conc.'!$D51*'Eff Conc.'!H51*3.78)</f>
        <v xml:space="preserve"> </v>
      </c>
      <c r="I51" s="267" t="str">
        <f>IF('Eff Conc.'!I51="", " ", 'Eff Conc.'!$D51*'Eff Conc.'!I51*3.78)</f>
        <v xml:space="preserve"> </v>
      </c>
      <c r="J51" s="267" t="str">
        <f>IF('Eff Conc.'!J51="", " ", 'Eff Conc.'!$D51*'Eff Conc.'!J51*3.78)</f>
        <v xml:space="preserve"> </v>
      </c>
      <c r="K51" s="267" t="str">
        <f>IF('Eff Conc.'!K51="", " ", 'Eff Conc.'!$D51*'Eff Conc.'!K51*3.78)</f>
        <v xml:space="preserve"> </v>
      </c>
      <c r="L51" s="267" t="str">
        <f>IF('Eff Conc.'!L51="", " ", 'Eff Conc.'!$D51*'Eff Conc.'!L51*3.78)</f>
        <v xml:space="preserve"> </v>
      </c>
      <c r="M51" s="267" t="str">
        <f>IF('Eff Conc.'!M51="", " ", 'Eff Conc.'!$D51*'Eff Conc.'!M51*3.78)</f>
        <v xml:space="preserve"> </v>
      </c>
      <c r="N51" s="267" t="str">
        <f>IF('Eff Conc.'!N51="", " ", 'Eff Conc.'!$D51*'Eff Conc.'!N51*3.78)</f>
        <v xml:space="preserve"> </v>
      </c>
      <c r="O51" s="267" t="str">
        <f>IF('Eff Conc.'!O51="", " ", 'Eff Conc.'!$D51*'Eff Conc.'!O51*3.78)</f>
        <v xml:space="preserve"> </v>
      </c>
      <c r="P51" s="267" t="str">
        <f>IF('Eff Conc.'!P51="", " ", 'Eff Conc.'!$E51*'Eff Conc.'!P51*3.78)</f>
        <v xml:space="preserve"> </v>
      </c>
      <c r="Q51" s="284" t="str">
        <f>IF('Eff Conc.'!U51="", " ", 'Eff Conc.'!$D51*'Eff Conc.'!U51*3.78)</f>
        <v xml:space="preserve"> </v>
      </c>
    </row>
    <row r="52" spans="1:19" x14ac:dyDescent="0.25">
      <c r="A52" s="283">
        <f>'Eff Conc.'!A52</f>
        <v>0</v>
      </c>
      <c r="B52" s="85">
        <f>'Eff Conc.'!B52</f>
        <v>0</v>
      </c>
      <c r="C52" s="124">
        <f>'Eff Conc.'!C52</f>
        <v>0</v>
      </c>
      <c r="D52" s="230">
        <f>'Eff Conc.'!D52</f>
        <v>0</v>
      </c>
      <c r="E52" s="230">
        <f>'Eff Conc.'!E52</f>
        <v>0</v>
      </c>
      <c r="F52" s="267" t="str">
        <f>IF(OR('Eff Conc.'!F52=0,'Eff Conc.'!F52=""), " ", 'Eff Conc.'!$D52*'Eff Conc.'!F52*3.78)</f>
        <v xml:space="preserve"> </v>
      </c>
      <c r="G52" s="267" t="str">
        <f>IF(OR('Eff Conc.'!G52=0,'Eff Conc.'!G52=""), " ", 'Eff Conc.'!$D52*'Eff Conc.'!G52*3.78)</f>
        <v xml:space="preserve"> </v>
      </c>
      <c r="H52" s="267" t="str">
        <f>IF('Eff Conc.'!H52="", " ", 'Eff Conc.'!$D52*'Eff Conc.'!H52*3.78)</f>
        <v xml:space="preserve"> </v>
      </c>
      <c r="I52" s="267" t="str">
        <f>IF('Eff Conc.'!I52="", " ", 'Eff Conc.'!$D52*'Eff Conc.'!I52*3.78)</f>
        <v xml:space="preserve"> </v>
      </c>
      <c r="J52" s="267" t="str">
        <f>IF('Eff Conc.'!J52="", " ", 'Eff Conc.'!$D52*'Eff Conc.'!J52*3.78)</f>
        <v xml:space="preserve"> </v>
      </c>
      <c r="K52" s="267" t="str">
        <f>IF('Eff Conc.'!K52="", " ", 'Eff Conc.'!$D52*'Eff Conc.'!K52*3.78)</f>
        <v xml:space="preserve"> </v>
      </c>
      <c r="L52" s="267" t="str">
        <f>IF('Eff Conc.'!L52="", " ", 'Eff Conc.'!$D52*'Eff Conc.'!L52*3.78)</f>
        <v xml:space="preserve"> </v>
      </c>
      <c r="M52" s="267" t="str">
        <f>IF('Eff Conc.'!M52="", " ", 'Eff Conc.'!$D52*'Eff Conc.'!M52*3.78)</f>
        <v xml:space="preserve"> </v>
      </c>
      <c r="N52" s="267" t="str">
        <f>IF('Eff Conc.'!N52="", " ", 'Eff Conc.'!$D52*'Eff Conc.'!N52*3.78)</f>
        <v xml:space="preserve"> </v>
      </c>
      <c r="O52" s="267" t="str">
        <f>IF('Eff Conc.'!O52="", " ", 'Eff Conc.'!$D52*'Eff Conc.'!O52*3.78)</f>
        <v xml:space="preserve"> </v>
      </c>
      <c r="P52" s="267" t="str">
        <f>IF('Eff Conc.'!P52="", " ", 'Eff Conc.'!$E52*'Eff Conc.'!P52*3.78)</f>
        <v xml:space="preserve"> </v>
      </c>
      <c r="Q52" s="284" t="str">
        <f>IF('Eff Conc.'!U52="", " ", 'Eff Conc.'!$D52*'Eff Conc.'!U52*3.78)</f>
        <v xml:space="preserve"> </v>
      </c>
    </row>
    <row r="53" spans="1:19" ht="15" customHeight="1" x14ac:dyDescent="0.25">
      <c r="A53" s="283">
        <f>'Eff Conc.'!A53</f>
        <v>0</v>
      </c>
      <c r="B53" s="85">
        <f>'Eff Conc.'!B53</f>
        <v>0</v>
      </c>
      <c r="C53" s="124">
        <f>'Eff Conc.'!C53</f>
        <v>0</v>
      </c>
      <c r="D53" s="230">
        <f>'Eff Conc.'!D53</f>
        <v>0</v>
      </c>
      <c r="E53" s="230">
        <f>'Eff Conc.'!E53</f>
        <v>0</v>
      </c>
      <c r="F53" s="267" t="str">
        <f>IF(OR('Eff Conc.'!F53=0,'Eff Conc.'!F53=""), " ", 'Eff Conc.'!$D53*'Eff Conc.'!F53*3.78)</f>
        <v xml:space="preserve"> </v>
      </c>
      <c r="G53" s="267" t="str">
        <f>IF(OR('Eff Conc.'!G53=0,'Eff Conc.'!G53=""), " ", 'Eff Conc.'!$D53*'Eff Conc.'!G53*3.78)</f>
        <v xml:space="preserve"> </v>
      </c>
      <c r="H53" s="267" t="str">
        <f>IF('Eff Conc.'!H53="", " ", 'Eff Conc.'!$D53*'Eff Conc.'!H53*3.78)</f>
        <v xml:space="preserve"> </v>
      </c>
      <c r="I53" s="267" t="str">
        <f>IF('Eff Conc.'!I53="", " ", 'Eff Conc.'!$D53*'Eff Conc.'!I53*3.78)</f>
        <v xml:space="preserve"> </v>
      </c>
      <c r="J53" s="267" t="str">
        <f>IF('Eff Conc.'!J53="", " ", 'Eff Conc.'!$D53*'Eff Conc.'!J53*3.78)</f>
        <v xml:space="preserve"> </v>
      </c>
      <c r="K53" s="267" t="str">
        <f>IF('Eff Conc.'!K53="", " ", 'Eff Conc.'!$D53*'Eff Conc.'!K53*3.78)</f>
        <v xml:space="preserve"> </v>
      </c>
      <c r="L53" s="267" t="str">
        <f>IF('Eff Conc.'!L53="", " ", 'Eff Conc.'!$D53*'Eff Conc.'!L53*3.78)</f>
        <v xml:space="preserve"> </v>
      </c>
      <c r="M53" s="267" t="str">
        <f>IF('Eff Conc.'!M53="", " ", 'Eff Conc.'!$D53*'Eff Conc.'!M53*3.78)</f>
        <v xml:space="preserve"> </v>
      </c>
      <c r="N53" s="267" t="str">
        <f>IF('Eff Conc.'!N53="", " ", 'Eff Conc.'!$D53*'Eff Conc.'!N53*3.78)</f>
        <v xml:space="preserve"> </v>
      </c>
      <c r="O53" s="267" t="str">
        <f>IF('Eff Conc.'!O53="", " ", 'Eff Conc.'!$D53*'Eff Conc.'!O53*3.78)</f>
        <v xml:space="preserve"> </v>
      </c>
      <c r="P53" s="267" t="str">
        <f>IF('Eff Conc.'!P53="", " ", 'Eff Conc.'!$E53*'Eff Conc.'!P53*3.78)</f>
        <v xml:space="preserve"> </v>
      </c>
      <c r="Q53" s="284" t="str">
        <f>IF('Eff Conc.'!U53="", " ", 'Eff Conc.'!$D53*'Eff Conc.'!U53*3.78)</f>
        <v xml:space="preserve"> </v>
      </c>
    </row>
    <row r="54" spans="1:19" x14ac:dyDescent="0.25">
      <c r="A54" s="283">
        <f>'Eff Conc.'!A54</f>
        <v>0</v>
      </c>
      <c r="B54" s="85">
        <f>'Eff Conc.'!B54</f>
        <v>0</v>
      </c>
      <c r="C54" s="124">
        <f>'Eff Conc.'!C54</f>
        <v>0</v>
      </c>
      <c r="D54" s="230">
        <f>'Eff Conc.'!D54</f>
        <v>0</v>
      </c>
      <c r="E54" s="230">
        <f>'Eff Conc.'!E54</f>
        <v>0</v>
      </c>
      <c r="F54" s="267" t="str">
        <f>IF(OR('Eff Conc.'!F54=0,'Eff Conc.'!F54=""), " ", 'Eff Conc.'!$D54*'Eff Conc.'!F54*3.78)</f>
        <v xml:space="preserve"> </v>
      </c>
      <c r="G54" s="267" t="str">
        <f>IF(OR('Eff Conc.'!G54=0,'Eff Conc.'!G54=""), " ", 'Eff Conc.'!$D54*'Eff Conc.'!G54*3.78)</f>
        <v xml:space="preserve"> </v>
      </c>
      <c r="H54" s="267" t="str">
        <f>IF('Eff Conc.'!H54="", " ", 'Eff Conc.'!$D54*'Eff Conc.'!H54*3.78)</f>
        <v xml:space="preserve"> </v>
      </c>
      <c r="I54" s="267" t="str">
        <f>IF('Eff Conc.'!I54="", " ", 'Eff Conc.'!$D54*'Eff Conc.'!I54*3.78)</f>
        <v xml:space="preserve"> </v>
      </c>
      <c r="J54" s="267" t="str">
        <f>IF('Eff Conc.'!J54="", " ", 'Eff Conc.'!$D54*'Eff Conc.'!J54*3.78)</f>
        <v xml:space="preserve"> </v>
      </c>
      <c r="K54" s="267" t="str">
        <f>IF('Eff Conc.'!K54="", " ", 'Eff Conc.'!$D54*'Eff Conc.'!K54*3.78)</f>
        <v xml:space="preserve"> </v>
      </c>
      <c r="L54" s="267" t="str">
        <f>IF('Eff Conc.'!L54="", " ", 'Eff Conc.'!$D54*'Eff Conc.'!L54*3.78)</f>
        <v xml:space="preserve"> </v>
      </c>
      <c r="M54" s="267" t="str">
        <f>IF('Eff Conc.'!M54="", " ", 'Eff Conc.'!$D54*'Eff Conc.'!M54*3.78)</f>
        <v xml:space="preserve"> </v>
      </c>
      <c r="N54" s="267" t="str">
        <f>IF('Eff Conc.'!N54="", " ", 'Eff Conc.'!$D54*'Eff Conc.'!N54*3.78)</f>
        <v xml:space="preserve"> </v>
      </c>
      <c r="O54" s="267" t="str">
        <f>IF('Eff Conc.'!O54="", " ", 'Eff Conc.'!$D54*'Eff Conc.'!O54*3.78)</f>
        <v xml:space="preserve"> </v>
      </c>
      <c r="P54" s="267" t="str">
        <f>IF('Eff Conc.'!P54="", " ", 'Eff Conc.'!$E54*'Eff Conc.'!P54*3.78)</f>
        <v xml:space="preserve"> </v>
      </c>
      <c r="Q54" s="284" t="str">
        <f>IF('Eff Conc.'!U54="", " ", 'Eff Conc.'!$D54*'Eff Conc.'!U54*3.78)</f>
        <v xml:space="preserve"> </v>
      </c>
    </row>
    <row r="55" spans="1:19" x14ac:dyDescent="0.25">
      <c r="A55" s="283">
        <f>'Eff Conc.'!A55</f>
        <v>0</v>
      </c>
      <c r="B55" s="85">
        <f>'Eff Conc.'!B55</f>
        <v>0</v>
      </c>
      <c r="C55" s="124">
        <f>'Eff Conc.'!C55</f>
        <v>0</v>
      </c>
      <c r="D55" s="230">
        <f>'Eff Conc.'!D55</f>
        <v>0</v>
      </c>
      <c r="E55" s="230">
        <f>'Eff Conc.'!E55</f>
        <v>0</v>
      </c>
      <c r="F55" s="267" t="str">
        <f>IF(OR('Eff Conc.'!F55=0,'Eff Conc.'!F55=""), " ", 'Eff Conc.'!$D55*'Eff Conc.'!F55*3.78)</f>
        <v xml:space="preserve"> </v>
      </c>
      <c r="G55" s="267" t="str">
        <f>IF(OR('Eff Conc.'!G55=0,'Eff Conc.'!G55=""), " ", 'Eff Conc.'!$D55*'Eff Conc.'!G55*3.78)</f>
        <v xml:space="preserve"> </v>
      </c>
      <c r="H55" s="267" t="str">
        <f>IF('Eff Conc.'!H55="", " ", 'Eff Conc.'!$D55*'Eff Conc.'!H55*3.78)</f>
        <v xml:space="preserve"> </v>
      </c>
      <c r="I55" s="267" t="str">
        <f>IF('Eff Conc.'!I55="", " ", 'Eff Conc.'!$D55*'Eff Conc.'!I55*3.78)</f>
        <v xml:space="preserve"> </v>
      </c>
      <c r="J55" s="267" t="str">
        <f>IF('Eff Conc.'!J55="", " ", 'Eff Conc.'!$D55*'Eff Conc.'!J55*3.78)</f>
        <v xml:space="preserve"> </v>
      </c>
      <c r="K55" s="267" t="str">
        <f>IF('Eff Conc.'!K55="", " ", 'Eff Conc.'!$D55*'Eff Conc.'!K55*3.78)</f>
        <v xml:space="preserve"> </v>
      </c>
      <c r="L55" s="267" t="str">
        <f>IF('Eff Conc.'!L55="", " ", 'Eff Conc.'!$D55*'Eff Conc.'!L55*3.78)</f>
        <v xml:space="preserve"> </v>
      </c>
      <c r="M55" s="267" t="str">
        <f>IF('Eff Conc.'!M55="", " ", 'Eff Conc.'!$D55*'Eff Conc.'!M55*3.78)</f>
        <v xml:space="preserve"> </v>
      </c>
      <c r="N55" s="267" t="str">
        <f>IF('Eff Conc.'!N55="", " ", 'Eff Conc.'!$D55*'Eff Conc.'!N55*3.78)</f>
        <v xml:space="preserve"> </v>
      </c>
      <c r="O55" s="267" t="str">
        <f>IF('Eff Conc.'!O55="", " ", 'Eff Conc.'!$D55*'Eff Conc.'!O55*3.78)</f>
        <v xml:space="preserve"> </v>
      </c>
      <c r="P55" s="267" t="str">
        <f>IF('Eff Conc.'!P55="", " ", 'Eff Conc.'!$E55*'Eff Conc.'!P55*3.78)</f>
        <v xml:space="preserve"> </v>
      </c>
      <c r="Q55" s="284" t="str">
        <f>IF('Eff Conc.'!U55="", " ", 'Eff Conc.'!$D55*'Eff Conc.'!U55*3.78)</f>
        <v xml:space="preserve"> </v>
      </c>
    </row>
    <row r="56" spans="1:19" x14ac:dyDescent="0.25">
      <c r="A56" s="283">
        <f>'Eff Conc.'!A56</f>
        <v>0</v>
      </c>
      <c r="B56" s="85">
        <f>'Eff Conc.'!B56</f>
        <v>0</v>
      </c>
      <c r="C56" s="124">
        <f>'Eff Conc.'!C56</f>
        <v>0</v>
      </c>
      <c r="D56" s="230">
        <f>'Eff Conc.'!D56</f>
        <v>0</v>
      </c>
      <c r="E56" s="230">
        <f>'Eff Conc.'!E56</f>
        <v>0</v>
      </c>
      <c r="F56" s="267" t="str">
        <f>IF(OR('Eff Conc.'!F56=0,'Eff Conc.'!F56=""), " ", 'Eff Conc.'!$D56*'Eff Conc.'!F56*3.78)</f>
        <v xml:space="preserve"> </v>
      </c>
      <c r="G56" s="267" t="str">
        <f>IF(OR('Eff Conc.'!G56=0,'Eff Conc.'!G56=""), " ", 'Eff Conc.'!$D56*'Eff Conc.'!G56*3.78)</f>
        <v xml:space="preserve"> </v>
      </c>
      <c r="H56" s="267" t="str">
        <f>IF('Eff Conc.'!H56="", " ", 'Eff Conc.'!$D56*'Eff Conc.'!H56*3.78)</f>
        <v xml:space="preserve"> </v>
      </c>
      <c r="I56" s="267" t="str">
        <f>IF('Eff Conc.'!I56="", " ", 'Eff Conc.'!$D56*'Eff Conc.'!I56*3.78)</f>
        <v xml:space="preserve"> </v>
      </c>
      <c r="J56" s="267" t="str">
        <f>IF('Eff Conc.'!J56="", " ", 'Eff Conc.'!$D56*'Eff Conc.'!J56*3.78)</f>
        <v xml:space="preserve"> </v>
      </c>
      <c r="K56" s="267" t="str">
        <f>IF('Eff Conc.'!K56="", " ", 'Eff Conc.'!$D56*'Eff Conc.'!K56*3.78)</f>
        <v xml:space="preserve"> </v>
      </c>
      <c r="L56" s="267" t="str">
        <f>IF('Eff Conc.'!L56="", " ", 'Eff Conc.'!$D56*'Eff Conc.'!L56*3.78)</f>
        <v xml:space="preserve"> </v>
      </c>
      <c r="M56" s="267" t="str">
        <f>IF('Eff Conc.'!M56="", " ", 'Eff Conc.'!$D56*'Eff Conc.'!M56*3.78)</f>
        <v xml:space="preserve"> </v>
      </c>
      <c r="N56" s="267" t="str">
        <f>IF('Eff Conc.'!N56="", " ", 'Eff Conc.'!$D56*'Eff Conc.'!N56*3.78)</f>
        <v xml:space="preserve"> </v>
      </c>
      <c r="O56" s="267" t="str">
        <f>IF('Eff Conc.'!O56="", " ", 'Eff Conc.'!$D56*'Eff Conc.'!O56*3.78)</f>
        <v xml:space="preserve"> </v>
      </c>
      <c r="P56" s="267" t="str">
        <f>IF('Eff Conc.'!P56="", " ", 'Eff Conc.'!$E56*'Eff Conc.'!P56*3.78)</f>
        <v xml:space="preserve"> </v>
      </c>
      <c r="Q56" s="284" t="str">
        <f>IF('Eff Conc.'!U56="", " ", 'Eff Conc.'!$D56*'Eff Conc.'!U56*3.78)</f>
        <v xml:space="preserve"> </v>
      </c>
    </row>
    <row r="57" spans="1:19" x14ac:dyDescent="0.25">
      <c r="A57" s="283">
        <f>'Eff Conc.'!A57</f>
        <v>0</v>
      </c>
      <c r="B57" s="85">
        <f>'Eff Conc.'!B57</f>
        <v>0</v>
      </c>
      <c r="C57" s="124">
        <f>'Eff Conc.'!C57</f>
        <v>0</v>
      </c>
      <c r="D57" s="230">
        <f>'Eff Conc.'!D57</f>
        <v>0</v>
      </c>
      <c r="E57" s="230">
        <f>'Eff Conc.'!E57</f>
        <v>0</v>
      </c>
      <c r="F57" s="267" t="str">
        <f>IF(OR('Eff Conc.'!F57=0,'Eff Conc.'!F57=""), " ", 'Eff Conc.'!$D57*'Eff Conc.'!F57*3.78)</f>
        <v xml:space="preserve"> </v>
      </c>
      <c r="G57" s="267" t="str">
        <f>IF(OR('Eff Conc.'!G57=0,'Eff Conc.'!G57=""), " ", 'Eff Conc.'!$D57*'Eff Conc.'!G57*3.78)</f>
        <v xml:space="preserve"> </v>
      </c>
      <c r="H57" s="267" t="str">
        <f>IF('Eff Conc.'!H57="", " ", 'Eff Conc.'!$D57*'Eff Conc.'!H57*3.78)</f>
        <v xml:space="preserve"> </v>
      </c>
      <c r="I57" s="267" t="str">
        <f>IF('Eff Conc.'!I57="", " ", 'Eff Conc.'!$D57*'Eff Conc.'!I57*3.78)</f>
        <v xml:space="preserve"> </v>
      </c>
      <c r="J57" s="267" t="str">
        <f>IF('Eff Conc.'!J57="", " ", 'Eff Conc.'!$D57*'Eff Conc.'!J57*3.78)</f>
        <v xml:space="preserve"> </v>
      </c>
      <c r="K57" s="267" t="str">
        <f>IF('Eff Conc.'!K57="", " ", 'Eff Conc.'!$D57*'Eff Conc.'!K57*3.78)</f>
        <v xml:space="preserve"> </v>
      </c>
      <c r="L57" s="267" t="str">
        <f>IF('Eff Conc.'!L57="", " ", 'Eff Conc.'!$D57*'Eff Conc.'!L57*3.78)</f>
        <v xml:space="preserve"> </v>
      </c>
      <c r="M57" s="267" t="str">
        <f>IF('Eff Conc.'!M57="", " ", 'Eff Conc.'!$D57*'Eff Conc.'!M57*3.78)</f>
        <v xml:space="preserve"> </v>
      </c>
      <c r="N57" s="267" t="str">
        <f>IF('Eff Conc.'!N57="", " ", 'Eff Conc.'!$D57*'Eff Conc.'!N57*3.78)</f>
        <v xml:space="preserve"> </v>
      </c>
      <c r="O57" s="267" t="str">
        <f>IF('Eff Conc.'!O57="", " ", 'Eff Conc.'!$D57*'Eff Conc.'!O57*3.78)</f>
        <v xml:space="preserve"> </v>
      </c>
      <c r="P57" s="267" t="str">
        <f>IF('Eff Conc.'!P57="", " ", 'Eff Conc.'!$E57*'Eff Conc.'!P57*3.78)</f>
        <v xml:space="preserve"> </v>
      </c>
      <c r="Q57" s="284" t="str">
        <f>IF('Eff Conc.'!U57="", " ", 'Eff Conc.'!$D57*'Eff Conc.'!U57*3.78)</f>
        <v xml:space="preserve"> </v>
      </c>
    </row>
    <row r="58" spans="1:19" x14ac:dyDescent="0.25">
      <c r="A58" s="283">
        <f>'Eff Conc.'!A58</f>
        <v>0</v>
      </c>
      <c r="B58" s="85">
        <f>'Eff Conc.'!B58</f>
        <v>0</v>
      </c>
      <c r="C58" s="124">
        <f>'Eff Conc.'!C58</f>
        <v>0</v>
      </c>
      <c r="D58" s="230">
        <f>'Eff Conc.'!D58</f>
        <v>0</v>
      </c>
      <c r="E58" s="230">
        <f>'Eff Conc.'!E58</f>
        <v>0</v>
      </c>
      <c r="F58" s="267" t="str">
        <f>IF(OR('Eff Conc.'!F58=0,'Eff Conc.'!F58=""), " ", 'Eff Conc.'!$D58*'Eff Conc.'!F58*3.78)</f>
        <v xml:space="preserve"> </v>
      </c>
      <c r="G58" s="267" t="str">
        <f>IF(OR('Eff Conc.'!G58=0,'Eff Conc.'!G58=""), " ", 'Eff Conc.'!$D58*'Eff Conc.'!G58*3.78)</f>
        <v xml:space="preserve"> </v>
      </c>
      <c r="H58" s="267" t="str">
        <f>IF('Eff Conc.'!H58="", " ", 'Eff Conc.'!$D58*'Eff Conc.'!H58*3.78)</f>
        <v xml:space="preserve"> </v>
      </c>
      <c r="I58" s="267" t="str">
        <f>IF('Eff Conc.'!I58="", " ", 'Eff Conc.'!$D58*'Eff Conc.'!I58*3.78)</f>
        <v xml:space="preserve"> </v>
      </c>
      <c r="J58" s="267" t="str">
        <f>IF('Eff Conc.'!J58="", " ", 'Eff Conc.'!$D58*'Eff Conc.'!J58*3.78)</f>
        <v xml:space="preserve"> </v>
      </c>
      <c r="K58" s="267" t="str">
        <f>IF('Eff Conc.'!K58="", " ", 'Eff Conc.'!$D58*'Eff Conc.'!K58*3.78)</f>
        <v xml:space="preserve"> </v>
      </c>
      <c r="L58" s="267" t="str">
        <f>IF('Eff Conc.'!L58="", " ", 'Eff Conc.'!$D58*'Eff Conc.'!L58*3.78)</f>
        <v xml:space="preserve"> </v>
      </c>
      <c r="M58" s="267" t="str">
        <f>IF('Eff Conc.'!M58="", " ", 'Eff Conc.'!$D58*'Eff Conc.'!M58*3.78)</f>
        <v xml:space="preserve"> </v>
      </c>
      <c r="N58" s="267" t="str">
        <f>IF('Eff Conc.'!N58="", " ", 'Eff Conc.'!$D58*'Eff Conc.'!N58*3.78)</f>
        <v xml:space="preserve"> </v>
      </c>
      <c r="O58" s="267" t="str">
        <f>IF('Eff Conc.'!O58="", " ", 'Eff Conc.'!$D58*'Eff Conc.'!O58*3.78)</f>
        <v xml:space="preserve"> </v>
      </c>
      <c r="P58" s="267" t="str">
        <f>IF('Eff Conc.'!P58="", " ", 'Eff Conc.'!$E58*'Eff Conc.'!P58*3.78)</f>
        <v xml:space="preserve"> </v>
      </c>
      <c r="Q58" s="284" t="str">
        <f>IF('Eff Conc.'!U58="", " ", 'Eff Conc.'!$D58*'Eff Conc.'!U58*3.78)</f>
        <v xml:space="preserve"> </v>
      </c>
    </row>
    <row r="59" spans="1:19" ht="15" customHeight="1" x14ac:dyDescent="0.25">
      <c r="A59" s="283">
        <f>'Eff Conc.'!A59</f>
        <v>0</v>
      </c>
      <c r="B59" s="85">
        <f>'Eff Conc.'!B59</f>
        <v>0</v>
      </c>
      <c r="C59" s="124">
        <f>'Eff Conc.'!C59</f>
        <v>0</v>
      </c>
      <c r="D59" s="230">
        <f>'Eff Conc.'!D59</f>
        <v>0</v>
      </c>
      <c r="E59" s="230">
        <f>'Eff Conc.'!E59</f>
        <v>0</v>
      </c>
      <c r="F59" s="267" t="str">
        <f>IF(OR('Eff Conc.'!F59=0,'Eff Conc.'!F59=""), " ", 'Eff Conc.'!$D59*'Eff Conc.'!F59*3.78)</f>
        <v xml:space="preserve"> </v>
      </c>
      <c r="G59" s="267" t="str">
        <f>IF(OR('Eff Conc.'!G59=0,'Eff Conc.'!G59=""), " ", 'Eff Conc.'!$D59*'Eff Conc.'!G59*3.78)</f>
        <v xml:space="preserve"> </v>
      </c>
      <c r="H59" s="267" t="str">
        <f>IF('Eff Conc.'!H59="", " ", 'Eff Conc.'!$D59*'Eff Conc.'!H59*3.78)</f>
        <v xml:space="preserve"> </v>
      </c>
      <c r="I59" s="267" t="str">
        <f>IF('Eff Conc.'!I59="", " ", 'Eff Conc.'!$D59*'Eff Conc.'!I59*3.78)</f>
        <v xml:space="preserve"> </v>
      </c>
      <c r="J59" s="267" t="str">
        <f>IF('Eff Conc.'!J59="", " ", 'Eff Conc.'!$D59*'Eff Conc.'!J59*3.78)</f>
        <v xml:space="preserve"> </v>
      </c>
      <c r="K59" s="267" t="str">
        <f>IF('Eff Conc.'!K59="", " ", 'Eff Conc.'!$D59*'Eff Conc.'!K59*3.78)</f>
        <v xml:space="preserve"> </v>
      </c>
      <c r="L59" s="267" t="str">
        <f>IF('Eff Conc.'!L59="", " ", 'Eff Conc.'!$D59*'Eff Conc.'!L59*3.78)</f>
        <v xml:space="preserve"> </v>
      </c>
      <c r="M59" s="267" t="str">
        <f>IF('Eff Conc.'!M59="", " ", 'Eff Conc.'!$D59*'Eff Conc.'!M59*3.78)</f>
        <v xml:space="preserve"> </v>
      </c>
      <c r="N59" s="267" t="str">
        <f>IF('Eff Conc.'!N59="", " ", 'Eff Conc.'!$D59*'Eff Conc.'!N59*3.78)</f>
        <v xml:space="preserve"> </v>
      </c>
      <c r="O59" s="267" t="str">
        <f>IF('Eff Conc.'!O59="", " ", 'Eff Conc.'!$D59*'Eff Conc.'!O59*3.78)</f>
        <v xml:space="preserve"> </v>
      </c>
      <c r="P59" s="267" t="str">
        <f>IF('Eff Conc.'!P59="", " ", 'Eff Conc.'!$E59*'Eff Conc.'!P59*3.78)</f>
        <v xml:space="preserve"> </v>
      </c>
      <c r="Q59" s="284" t="str">
        <f>IF('Eff Conc.'!U59="", " ", 'Eff Conc.'!$D59*'Eff Conc.'!U59*3.78)</f>
        <v xml:space="preserve"> </v>
      </c>
    </row>
    <row r="60" spans="1:19" ht="15.75" thickBot="1" x14ac:dyDescent="0.3">
      <c r="A60" s="285">
        <f>'Eff Conc.'!A60</f>
        <v>0</v>
      </c>
      <c r="B60" s="286">
        <f>'Eff Conc.'!B60</f>
        <v>0</v>
      </c>
      <c r="C60" s="287">
        <f>'Eff Conc.'!C60</f>
        <v>0</v>
      </c>
      <c r="D60" s="288">
        <f>'Eff Conc.'!D60</f>
        <v>0</v>
      </c>
      <c r="E60" s="288">
        <f>'Eff Conc.'!E60</f>
        <v>0</v>
      </c>
      <c r="F60" s="289" t="str">
        <f>IF(OR('Eff Conc.'!F60=0,'Eff Conc.'!F60=""), " ", 'Eff Conc.'!$D60*'Eff Conc.'!F60*3.78)</f>
        <v xml:space="preserve"> </v>
      </c>
      <c r="G60" s="289" t="str">
        <f>IF(OR('Eff Conc.'!G60=0,'Eff Conc.'!G60=""), " ", 'Eff Conc.'!$D60*'Eff Conc.'!G60*3.78)</f>
        <v xml:space="preserve"> </v>
      </c>
      <c r="H60" s="289" t="str">
        <f>IF('Eff Conc.'!H60="", " ", 'Eff Conc.'!$D60*'Eff Conc.'!H60*3.78)</f>
        <v xml:space="preserve"> </v>
      </c>
      <c r="I60" s="289" t="str">
        <f>IF('Eff Conc.'!I60="", " ", 'Eff Conc.'!$D60*'Eff Conc.'!I60*3.78)</f>
        <v xml:space="preserve"> </v>
      </c>
      <c r="J60" s="289" t="str">
        <f>IF('Eff Conc.'!J60="", " ", 'Eff Conc.'!$D60*'Eff Conc.'!J60*3.78)</f>
        <v xml:space="preserve"> </v>
      </c>
      <c r="K60" s="289" t="str">
        <f>IF('Eff Conc.'!K60="", " ", 'Eff Conc.'!$D60*'Eff Conc.'!K60*3.78)</f>
        <v xml:space="preserve"> </v>
      </c>
      <c r="L60" s="289" t="str">
        <f>IF('Eff Conc.'!L60="", " ", 'Eff Conc.'!$D60*'Eff Conc.'!L60*3.78)</f>
        <v xml:space="preserve"> </v>
      </c>
      <c r="M60" s="289" t="str">
        <f>IF('Eff Conc.'!M60="", " ", 'Eff Conc.'!$D60*'Eff Conc.'!M60*3.78)</f>
        <v xml:space="preserve"> </v>
      </c>
      <c r="N60" s="289" t="str">
        <f>IF('Eff Conc.'!N60="", " ", 'Eff Conc.'!$D60*'Eff Conc.'!N60*3.78)</f>
        <v xml:space="preserve"> </v>
      </c>
      <c r="O60" s="289" t="str">
        <f>IF('Eff Conc.'!O60="", " ", 'Eff Conc.'!$D60*'Eff Conc.'!O60*3.78)</f>
        <v xml:space="preserve"> </v>
      </c>
      <c r="P60" s="289" t="str">
        <f>IF('Eff Conc.'!P60="", " ", 'Eff Conc.'!$E60*'Eff Conc.'!P60*3.78)</f>
        <v xml:space="preserve"> </v>
      </c>
      <c r="Q60" s="290" t="str">
        <f>IF('Eff Conc.'!U60="", " ", 'Eff Conc.'!$D60*'Eff Conc.'!U60*3.78)</f>
        <v xml:space="preserve"> </v>
      </c>
    </row>
    <row r="62" spans="1:19" ht="15.75" thickBot="1" x14ac:dyDescent="0.3"/>
    <row r="63" spans="1:19" s="108" customFormat="1" ht="15.75" x14ac:dyDescent="0.25">
      <c r="A63" s="265" t="s">
        <v>159</v>
      </c>
      <c r="B63" s="262"/>
      <c r="C63" s="262"/>
      <c r="D63" s="262"/>
      <c r="E63" s="262"/>
      <c r="F63" s="262"/>
      <c r="G63" s="262"/>
      <c r="H63" s="262"/>
      <c r="I63" s="262"/>
      <c r="J63" s="262"/>
      <c r="K63" s="262"/>
      <c r="L63" s="262"/>
      <c r="M63" s="262"/>
      <c r="N63" s="60"/>
      <c r="O63" s="60"/>
      <c r="P63" s="60"/>
      <c r="Q63" s="60"/>
      <c r="R63" s="60"/>
      <c r="S63" s="61"/>
    </row>
    <row r="64" spans="1:19" s="108" customFormat="1" x14ac:dyDescent="0.25">
      <c r="A64" s="263" t="s">
        <v>132</v>
      </c>
      <c r="B64" s="251"/>
      <c r="C64" s="251"/>
      <c r="D64" s="251"/>
      <c r="E64" s="251"/>
      <c r="F64" s="251"/>
      <c r="G64" s="251"/>
      <c r="H64" s="251"/>
      <c r="I64" s="251"/>
      <c r="J64" s="251"/>
      <c r="K64" s="251"/>
      <c r="L64" s="251"/>
      <c r="M64" s="251"/>
      <c r="N64" s="44"/>
      <c r="O64" s="44"/>
      <c r="P64" s="44"/>
      <c r="Q64" s="44"/>
      <c r="R64" s="44"/>
      <c r="S64" s="63"/>
    </row>
    <row r="65" spans="1:19" s="108" customFormat="1" x14ac:dyDescent="0.25">
      <c r="A65" s="263" t="s">
        <v>109</v>
      </c>
      <c r="B65" s="251"/>
      <c r="C65" s="251"/>
      <c r="D65" s="251"/>
      <c r="E65" s="251"/>
      <c r="F65" s="251"/>
      <c r="G65" s="251"/>
      <c r="H65" s="251"/>
      <c r="I65" s="251"/>
      <c r="J65" s="251"/>
      <c r="K65" s="251"/>
      <c r="L65" s="251"/>
      <c r="M65" s="251"/>
      <c r="N65" s="44"/>
      <c r="O65" s="44"/>
      <c r="P65" s="44"/>
      <c r="Q65" s="44"/>
      <c r="R65" s="44"/>
      <c r="S65" s="63"/>
    </row>
    <row r="66" spans="1:19" s="119" customFormat="1" x14ac:dyDescent="0.25">
      <c r="A66" s="263"/>
      <c r="B66" s="251"/>
      <c r="C66" s="251"/>
      <c r="D66" s="251"/>
      <c r="E66" s="251"/>
      <c r="F66" s="251"/>
      <c r="G66" s="251"/>
      <c r="H66" s="251"/>
      <c r="I66" s="251"/>
      <c r="J66" s="251"/>
      <c r="K66" s="251"/>
      <c r="L66" s="251"/>
      <c r="M66" s="251"/>
      <c r="N66" s="44"/>
      <c r="O66" s="44"/>
      <c r="P66" s="44"/>
      <c r="Q66" s="44"/>
      <c r="R66" s="44"/>
      <c r="S66" s="63"/>
    </row>
    <row r="67" spans="1:19" s="108" customFormat="1" ht="14.25" customHeight="1" x14ac:dyDescent="0.25">
      <c r="A67" s="264" t="s">
        <v>100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63"/>
    </row>
    <row r="68" spans="1:19" s="108" customFormat="1" ht="14.25" customHeight="1" x14ac:dyDescent="0.25">
      <c r="A68" s="161" t="s">
        <v>169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63"/>
    </row>
    <row r="69" spans="1:19" s="108" customFormat="1" ht="14.25" customHeight="1" x14ac:dyDescent="0.25">
      <c r="A69" s="161" t="s">
        <v>170</v>
      </c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63"/>
    </row>
    <row r="70" spans="1:19" s="108" customFormat="1" ht="14.25" customHeight="1" x14ac:dyDescent="0.25">
      <c r="A70" s="161" t="s">
        <v>108</v>
      </c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63"/>
    </row>
    <row r="71" spans="1:19" s="108" customFormat="1" ht="14.25" customHeight="1" x14ac:dyDescent="0.25">
      <c r="A71" s="62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63"/>
    </row>
    <row r="72" spans="1:19" s="108" customFormat="1" ht="14.25" customHeight="1" x14ac:dyDescent="0.25">
      <c r="A72" s="264" t="s">
        <v>168</v>
      </c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63"/>
    </row>
    <row r="73" spans="1:19" s="108" customFormat="1" ht="14.25" customHeight="1" x14ac:dyDescent="0.25">
      <c r="A73" s="161" t="s">
        <v>173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63"/>
    </row>
    <row r="74" spans="1:19" s="108" customFormat="1" x14ac:dyDescent="0.25">
      <c r="A74" s="162" t="s">
        <v>172</v>
      </c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44"/>
      <c r="S74" s="63"/>
    </row>
    <row r="75" spans="1:19" s="108" customFormat="1" ht="15.75" thickBot="1" x14ac:dyDescent="0.3">
      <c r="A75" s="71" t="s">
        <v>171</v>
      </c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65"/>
      <c r="S75" s="66"/>
    </row>
    <row r="76" spans="1:19" s="108" customFormat="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</row>
  </sheetData>
  <sheetProtection selectLockedCells="1"/>
  <mergeCells count="1">
    <mergeCell ref="D5:E5"/>
  </mergeCells>
  <conditionalFormatting sqref="C7:C60">
    <cfRule type="containsText" dxfId="1292" priority="4" operator="containsText" text="Y">
      <formula>NOT(ISERROR(SEARCH("Y",C7)))</formula>
    </cfRule>
  </conditionalFormatting>
  <pageMargins left="0.25" right="0.25" top="0.75" bottom="0.75" header="0.3" footer="0.3"/>
  <pageSetup scale="4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K36" sqref="K36"/>
    </sheetView>
  </sheetViews>
  <sheetFormatPr defaultRowHeight="15" x14ac:dyDescent="0.25"/>
  <cols>
    <col min="1" max="1" width="17" style="108" customWidth="1"/>
    <col min="2" max="2" width="10.5703125" style="108" bestFit="1" customWidth="1"/>
    <col min="3" max="16" width="6" style="108" customWidth="1"/>
    <col min="17" max="17" width="7.42578125" style="108" customWidth="1"/>
    <col min="18" max="18" width="8.28515625" style="108" customWidth="1"/>
    <col min="19" max="16384" width="9.140625" style="108"/>
  </cols>
  <sheetData>
    <row r="1" spans="1:19" ht="23.25" customHeight="1" thickBot="1" x14ac:dyDescent="0.4">
      <c r="A1" s="84" t="s">
        <v>118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O1" s="110"/>
      <c r="P1" s="110"/>
      <c r="Q1" s="121"/>
      <c r="R1" s="121"/>
    </row>
    <row r="2" spans="1:19" s="55" customFormat="1" ht="18.75" x14ac:dyDescent="0.3">
      <c r="A2" s="147" t="str">
        <f>'USD Inf Conc'!A2</f>
        <v>USD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  <c r="O2" s="20"/>
      <c r="P2" s="20"/>
      <c r="Q2" s="20"/>
      <c r="R2" s="20"/>
      <c r="S2" s="54"/>
    </row>
    <row r="3" spans="1:19" s="55" customFormat="1" ht="19.5" thickBot="1" x14ac:dyDescent="0.35">
      <c r="A3" s="150" t="str">
        <f>'USD Inf Conc'!A3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  <c r="O3" s="20"/>
      <c r="P3" s="20"/>
      <c r="Q3" s="20"/>
      <c r="R3" s="20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122" t="s">
        <v>34</v>
      </c>
      <c r="B5" s="2" t="s">
        <v>0</v>
      </c>
      <c r="C5" s="324" t="s">
        <v>4</v>
      </c>
      <c r="D5" s="325"/>
      <c r="E5" s="324" t="s">
        <v>1</v>
      </c>
      <c r="F5" s="325"/>
      <c r="G5" s="324" t="s">
        <v>2</v>
      </c>
      <c r="H5" s="325"/>
      <c r="I5" s="324" t="s">
        <v>3</v>
      </c>
      <c r="J5" s="325"/>
      <c r="K5" s="324" t="s">
        <v>8</v>
      </c>
      <c r="L5" s="325"/>
      <c r="M5" s="324" t="s">
        <v>17</v>
      </c>
      <c r="N5" s="325"/>
      <c r="O5" s="324" t="s">
        <v>9</v>
      </c>
      <c r="P5" s="325"/>
      <c r="Q5" s="324" t="s">
        <v>103</v>
      </c>
      <c r="R5" s="325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4" t="s">
        <v>31</v>
      </c>
      <c r="N6" s="86" t="s">
        <v>32</v>
      </c>
      <c r="O6" s="74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6" t="str">
        <f>'USD Inf Conc'!A7</f>
        <v>Dry 2012</v>
      </c>
      <c r="B7" s="370">
        <f>'USD Inf Conc'!B7</f>
        <v>41102</v>
      </c>
      <c r="C7" s="136">
        <v>1</v>
      </c>
      <c r="D7" s="137">
        <v>1</v>
      </c>
      <c r="E7" s="226">
        <v>1.4999999999999999E-2</v>
      </c>
      <c r="F7" s="227">
        <v>2</v>
      </c>
      <c r="G7" s="136">
        <v>4.4999999999999998E-2</v>
      </c>
      <c r="H7" s="137">
        <v>2</v>
      </c>
      <c r="I7" s="226">
        <v>0.6</v>
      </c>
      <c r="J7" s="227">
        <v>0.6</v>
      </c>
      <c r="K7" s="136">
        <v>0.25</v>
      </c>
      <c r="L7" s="137">
        <v>0.5</v>
      </c>
      <c r="M7" s="226">
        <v>0.01</v>
      </c>
      <c r="N7" s="227">
        <v>0.02</v>
      </c>
      <c r="O7" s="67">
        <v>20</v>
      </c>
      <c r="P7" s="137">
        <v>20</v>
      </c>
      <c r="Q7" s="138"/>
      <c r="R7" s="139"/>
    </row>
    <row r="8" spans="1:19" x14ac:dyDescent="0.25">
      <c r="A8" s="146" t="str">
        <f>'USD Inf Conc'!A8</f>
        <v>Wet 2012/13</v>
      </c>
      <c r="B8" s="370">
        <f>'USD Inf Conc'!B8</f>
        <v>41284</v>
      </c>
      <c r="C8" s="365">
        <v>1</v>
      </c>
      <c r="D8" s="364"/>
      <c r="E8" s="366">
        <v>0.02</v>
      </c>
      <c r="F8" s="368">
        <v>0.4</v>
      </c>
      <c r="G8" s="369">
        <v>7.1000000000000004E-3</v>
      </c>
      <c r="H8" s="368">
        <v>0.4</v>
      </c>
      <c r="I8" s="367">
        <v>0.6</v>
      </c>
      <c r="J8" s="364"/>
      <c r="K8" s="365">
        <v>1</v>
      </c>
      <c r="L8" s="364"/>
      <c r="M8" s="366">
        <v>0.25</v>
      </c>
      <c r="N8" s="364"/>
      <c r="O8" s="365">
        <v>20</v>
      </c>
      <c r="P8" s="364"/>
      <c r="Q8" s="138"/>
      <c r="R8" s="139"/>
    </row>
    <row r="9" spans="1:19" x14ac:dyDescent="0.25">
      <c r="A9" s="146">
        <f>'USD Inf Conc'!A9</f>
        <v>0</v>
      </c>
      <c r="B9" s="145">
        <f>'USD Inf Conc'!B9</f>
        <v>0</v>
      </c>
      <c r="C9" s="136"/>
      <c r="D9" s="137"/>
      <c r="E9" s="226"/>
      <c r="F9" s="227"/>
      <c r="G9" s="136"/>
      <c r="H9" s="137"/>
      <c r="I9" s="226"/>
      <c r="J9" s="227"/>
      <c r="K9" s="136"/>
      <c r="L9" s="137"/>
      <c r="M9" s="226"/>
      <c r="N9" s="227"/>
      <c r="O9" s="67"/>
      <c r="P9" s="137"/>
      <c r="Q9" s="138"/>
      <c r="R9" s="139"/>
    </row>
    <row r="10" spans="1:19" x14ac:dyDescent="0.25">
      <c r="A10" s="146">
        <f>'USD Inf Conc'!A10</f>
        <v>0</v>
      </c>
      <c r="B10" s="145">
        <f>'USD Inf Conc'!B10</f>
        <v>0</v>
      </c>
      <c r="C10" s="136"/>
      <c r="D10" s="137"/>
      <c r="E10" s="226"/>
      <c r="F10" s="227"/>
      <c r="G10" s="136"/>
      <c r="H10" s="137"/>
      <c r="I10" s="226"/>
      <c r="J10" s="227"/>
      <c r="K10" s="136"/>
      <c r="L10" s="137"/>
      <c r="M10" s="226"/>
      <c r="N10" s="227"/>
      <c r="O10" s="67"/>
      <c r="P10" s="137"/>
      <c r="Q10" s="138"/>
      <c r="R10" s="139"/>
    </row>
    <row r="11" spans="1:19" x14ac:dyDescent="0.25">
      <c r="A11" s="146">
        <f>'USD Inf Conc'!A11</f>
        <v>0</v>
      </c>
      <c r="B11" s="145">
        <f>'USD Inf Conc'!B11</f>
        <v>0</v>
      </c>
      <c r="C11" s="136"/>
      <c r="D11" s="137"/>
      <c r="E11" s="226"/>
      <c r="F11" s="227"/>
      <c r="G11" s="136"/>
      <c r="H11" s="137"/>
      <c r="I11" s="226"/>
      <c r="J11" s="227"/>
      <c r="K11" s="136"/>
      <c r="L11" s="137"/>
      <c r="M11" s="226"/>
      <c r="N11" s="227"/>
      <c r="O11" s="67"/>
      <c r="P11" s="137"/>
      <c r="Q11" s="138"/>
      <c r="R11" s="139"/>
    </row>
    <row r="12" spans="1:19" x14ac:dyDescent="0.25">
      <c r="A12" s="146">
        <f>'USD Inf Conc'!A12</f>
        <v>0</v>
      </c>
      <c r="B12" s="145">
        <f>'USD Inf Conc'!B12</f>
        <v>0</v>
      </c>
      <c r="C12" s="136"/>
      <c r="D12" s="137"/>
      <c r="E12" s="226"/>
      <c r="F12" s="227"/>
      <c r="G12" s="136"/>
      <c r="H12" s="137"/>
      <c r="I12" s="226"/>
      <c r="J12" s="227"/>
      <c r="K12" s="136"/>
      <c r="L12" s="137"/>
      <c r="M12" s="226"/>
      <c r="N12" s="227"/>
      <c r="O12" s="67"/>
      <c r="P12" s="137"/>
      <c r="Q12" s="138"/>
      <c r="R12" s="139"/>
    </row>
    <row r="13" spans="1:19" x14ac:dyDescent="0.25">
      <c r="A13" s="146">
        <f>'USD Inf Conc'!A13</f>
        <v>0</v>
      </c>
      <c r="B13" s="145">
        <f>'USD Inf Conc'!B13</f>
        <v>0</v>
      </c>
      <c r="C13" s="136"/>
      <c r="D13" s="137"/>
      <c r="E13" s="226"/>
      <c r="F13" s="227"/>
      <c r="G13" s="136"/>
      <c r="H13" s="137"/>
      <c r="I13" s="226"/>
      <c r="J13" s="227"/>
      <c r="K13" s="136"/>
      <c r="L13" s="137"/>
      <c r="M13" s="226"/>
      <c r="N13" s="227"/>
      <c r="O13" s="67"/>
      <c r="P13" s="137"/>
      <c r="Q13" s="138"/>
      <c r="R13" s="139"/>
    </row>
    <row r="14" spans="1:19" x14ac:dyDescent="0.25">
      <c r="A14" s="146">
        <f>'USD Inf Conc'!A14</f>
        <v>0</v>
      </c>
      <c r="B14" s="145">
        <f>'USD Inf Conc'!B14</f>
        <v>0</v>
      </c>
      <c r="C14" s="136"/>
      <c r="D14" s="137"/>
      <c r="E14" s="226"/>
      <c r="F14" s="227"/>
      <c r="G14" s="136"/>
      <c r="H14" s="137"/>
      <c r="I14" s="226"/>
      <c r="J14" s="227"/>
      <c r="K14" s="136"/>
      <c r="L14" s="137"/>
      <c r="M14" s="226"/>
      <c r="N14" s="227"/>
      <c r="O14" s="67"/>
      <c r="P14" s="137"/>
      <c r="Q14" s="138"/>
      <c r="R14" s="139"/>
    </row>
    <row r="15" spans="1:19" x14ac:dyDescent="0.25">
      <c r="A15" s="146">
        <f>'USD Inf Conc'!A15</f>
        <v>0</v>
      </c>
      <c r="B15" s="145">
        <f>'USD Inf Conc'!B15</f>
        <v>0</v>
      </c>
      <c r="C15" s="136"/>
      <c r="D15" s="137"/>
      <c r="E15" s="226"/>
      <c r="F15" s="227"/>
      <c r="G15" s="136"/>
      <c r="H15" s="137"/>
      <c r="I15" s="226"/>
      <c r="J15" s="227"/>
      <c r="K15" s="136"/>
      <c r="L15" s="137"/>
      <c r="M15" s="226"/>
      <c r="N15" s="227"/>
      <c r="O15" s="67"/>
      <c r="P15" s="137"/>
      <c r="Q15" s="138"/>
      <c r="R15" s="139"/>
    </row>
    <row r="16" spans="1:19" x14ac:dyDescent="0.25">
      <c r="A16" s="146">
        <f>'USD Inf Conc'!A16</f>
        <v>0</v>
      </c>
      <c r="B16" s="145">
        <f>'USD Inf Conc'!B16</f>
        <v>0</v>
      </c>
      <c r="C16" s="136"/>
      <c r="D16" s="137"/>
      <c r="E16" s="226"/>
      <c r="F16" s="227"/>
      <c r="G16" s="136"/>
      <c r="H16" s="137"/>
      <c r="I16" s="226"/>
      <c r="J16" s="227"/>
      <c r="K16" s="136"/>
      <c r="L16" s="137"/>
      <c r="M16" s="226"/>
      <c r="N16" s="227"/>
      <c r="O16" s="67"/>
      <c r="P16" s="137"/>
      <c r="Q16" s="138"/>
      <c r="R16" s="139"/>
    </row>
    <row r="17" spans="1:18" x14ac:dyDescent="0.25">
      <c r="A17" s="146">
        <f>'USD Inf Conc'!A17</f>
        <v>0</v>
      </c>
      <c r="B17" s="145">
        <f>'USD Inf Conc'!B17</f>
        <v>0</v>
      </c>
      <c r="C17" s="136"/>
      <c r="D17" s="137"/>
      <c r="E17" s="226"/>
      <c r="F17" s="227"/>
      <c r="G17" s="136"/>
      <c r="H17" s="137"/>
      <c r="I17" s="226"/>
      <c r="J17" s="227"/>
      <c r="K17" s="136"/>
      <c r="L17" s="137"/>
      <c r="M17" s="226"/>
      <c r="N17" s="227"/>
      <c r="O17" s="67"/>
      <c r="P17" s="137"/>
      <c r="Q17" s="138"/>
      <c r="R17" s="139"/>
    </row>
    <row r="18" spans="1:18" x14ac:dyDescent="0.25">
      <c r="A18" s="146">
        <f>'USD Inf Conc'!A18</f>
        <v>0</v>
      </c>
      <c r="B18" s="145">
        <f>'USD Inf Conc'!B18</f>
        <v>0</v>
      </c>
      <c r="C18" s="136"/>
      <c r="D18" s="137"/>
      <c r="E18" s="138"/>
      <c r="F18" s="139"/>
      <c r="G18" s="136"/>
      <c r="H18" s="137"/>
      <c r="I18" s="138"/>
      <c r="J18" s="139"/>
      <c r="K18" s="136"/>
      <c r="L18" s="137"/>
      <c r="M18" s="138"/>
      <c r="N18" s="139"/>
      <c r="O18" s="67"/>
      <c r="P18" s="137"/>
      <c r="Q18" s="138"/>
      <c r="R18" s="139"/>
    </row>
    <row r="19" spans="1:18" x14ac:dyDescent="0.25">
      <c r="A19" s="146">
        <f>'USD Inf Conc'!A19</f>
        <v>0</v>
      </c>
      <c r="B19" s="145">
        <f>'USD Inf Conc'!B19</f>
        <v>0</v>
      </c>
      <c r="C19" s="136"/>
      <c r="D19" s="137"/>
      <c r="E19" s="226"/>
      <c r="F19" s="227"/>
      <c r="G19" s="136"/>
      <c r="H19" s="137"/>
      <c r="I19" s="226"/>
      <c r="J19" s="227"/>
      <c r="K19" s="136"/>
      <c r="L19" s="137"/>
      <c r="M19" s="226"/>
      <c r="N19" s="227"/>
      <c r="O19" s="136"/>
      <c r="P19" s="137"/>
      <c r="Q19" s="138"/>
      <c r="R19" s="139"/>
    </row>
    <row r="20" spans="1:18" x14ac:dyDescent="0.25">
      <c r="A20" s="146">
        <f>'USD Inf Conc'!A20</f>
        <v>0</v>
      </c>
      <c r="B20" s="145">
        <f>'USD Inf Conc'!B20</f>
        <v>0</v>
      </c>
      <c r="C20" s="136"/>
      <c r="D20" s="137"/>
      <c r="E20" s="138"/>
      <c r="F20" s="139"/>
      <c r="G20" s="136"/>
      <c r="H20" s="137"/>
      <c r="I20" s="138"/>
      <c r="J20" s="139"/>
      <c r="K20" s="136"/>
      <c r="L20" s="137"/>
      <c r="M20" s="138"/>
      <c r="N20" s="139"/>
      <c r="O20" s="136"/>
      <c r="P20" s="137"/>
      <c r="Q20" s="138"/>
      <c r="R20" s="139"/>
    </row>
    <row r="21" spans="1:18" x14ac:dyDescent="0.25">
      <c r="A21" s="146">
        <f>'USD Inf Conc'!A21</f>
        <v>0</v>
      </c>
      <c r="B21" s="145">
        <f>'USD Inf Conc'!B21</f>
        <v>0</v>
      </c>
      <c r="C21" s="136"/>
      <c r="D21" s="137"/>
      <c r="E21" s="138"/>
      <c r="F21" s="139"/>
      <c r="G21" s="136"/>
      <c r="H21" s="137"/>
      <c r="I21" s="138"/>
      <c r="J21" s="139"/>
      <c r="K21" s="136"/>
      <c r="L21" s="137"/>
      <c r="M21" s="138"/>
      <c r="N21" s="139"/>
      <c r="O21" s="136"/>
      <c r="P21" s="137"/>
      <c r="Q21" s="138"/>
      <c r="R21" s="139"/>
    </row>
    <row r="22" spans="1:18" x14ac:dyDescent="0.25">
      <c r="A22" s="146">
        <f>'USD Inf Conc'!A22</f>
        <v>0</v>
      </c>
      <c r="B22" s="145">
        <f>'USD Inf Conc'!B22</f>
        <v>0</v>
      </c>
      <c r="C22" s="136"/>
      <c r="D22" s="137"/>
      <c r="E22" s="138"/>
      <c r="F22" s="139"/>
      <c r="G22" s="136"/>
      <c r="H22" s="137"/>
      <c r="I22" s="138"/>
      <c r="J22" s="139"/>
      <c r="K22" s="136"/>
      <c r="L22" s="137"/>
      <c r="M22" s="138"/>
      <c r="N22" s="139"/>
      <c r="O22" s="136"/>
      <c r="P22" s="137"/>
      <c r="Q22" s="138"/>
      <c r="R22" s="139"/>
    </row>
    <row r="23" spans="1:18" x14ac:dyDescent="0.25">
      <c r="A23" s="146">
        <f>'USD Inf Conc'!A23</f>
        <v>0</v>
      </c>
      <c r="B23" s="145">
        <f>'USD Inf Conc'!B23</f>
        <v>0</v>
      </c>
      <c r="C23" s="136"/>
      <c r="D23" s="137"/>
      <c r="E23" s="138"/>
      <c r="F23" s="139"/>
      <c r="G23" s="136"/>
      <c r="H23" s="137"/>
      <c r="I23" s="138"/>
      <c r="J23" s="139"/>
      <c r="K23" s="136"/>
      <c r="L23" s="137"/>
      <c r="M23" s="138"/>
      <c r="N23" s="139"/>
      <c r="O23" s="136"/>
      <c r="P23" s="137"/>
      <c r="Q23" s="138"/>
      <c r="R23" s="139"/>
    </row>
    <row r="24" spans="1:18" x14ac:dyDescent="0.25">
      <c r="A24" s="146">
        <f>'USD Inf Conc'!A24</f>
        <v>0</v>
      </c>
      <c r="B24" s="145">
        <f>'USD Inf Conc'!B24</f>
        <v>0</v>
      </c>
      <c r="C24" s="136"/>
      <c r="D24" s="137"/>
      <c r="E24" s="138"/>
      <c r="F24" s="139"/>
      <c r="G24" s="136"/>
      <c r="H24" s="137"/>
      <c r="I24" s="138"/>
      <c r="J24" s="139"/>
      <c r="K24" s="136"/>
      <c r="L24" s="137"/>
      <c r="M24" s="138"/>
      <c r="N24" s="139"/>
      <c r="O24" s="136"/>
      <c r="P24" s="137"/>
      <c r="Q24" s="138"/>
      <c r="R24" s="139"/>
    </row>
    <row r="25" spans="1:18" x14ac:dyDescent="0.25">
      <c r="A25" s="146">
        <f>'USD Inf Conc'!A25</f>
        <v>0</v>
      </c>
      <c r="B25" s="145">
        <f>'USD Inf Conc'!B25</f>
        <v>0</v>
      </c>
      <c r="C25" s="136"/>
      <c r="D25" s="137"/>
      <c r="E25" s="138"/>
      <c r="F25" s="139"/>
      <c r="G25" s="136"/>
      <c r="H25" s="137"/>
      <c r="I25" s="138"/>
      <c r="J25" s="139"/>
      <c r="K25" s="136"/>
      <c r="L25" s="137"/>
      <c r="M25" s="138"/>
      <c r="N25" s="139"/>
      <c r="O25" s="136"/>
      <c r="P25" s="137"/>
      <c r="Q25" s="138"/>
      <c r="R25" s="139"/>
    </row>
    <row r="26" spans="1:18" ht="15.75" thickBot="1" x14ac:dyDescent="0.3">
      <c r="A26" s="146">
        <f>'USD Inf Conc'!A26</f>
        <v>0</v>
      </c>
      <c r="B26" s="145">
        <f>'USD Inf Conc'!B26</f>
        <v>0</v>
      </c>
      <c r="C26" s="143"/>
      <c r="D26" s="144"/>
      <c r="E26" s="141"/>
      <c r="F26" s="142"/>
      <c r="G26" s="143"/>
      <c r="H26" s="144"/>
      <c r="I26" s="141"/>
      <c r="J26" s="142"/>
      <c r="K26" s="143"/>
      <c r="L26" s="144"/>
      <c r="M26" s="141"/>
      <c r="N26" s="142"/>
      <c r="O26" s="143"/>
      <c r="P26" s="144"/>
      <c r="Q26" s="141"/>
      <c r="R26" s="142"/>
    </row>
    <row r="28" spans="1:18" ht="15.75" thickBot="1" x14ac:dyDescent="0.3"/>
    <row r="29" spans="1:18" x14ac:dyDescent="0.25">
      <c r="A29" s="107" t="s">
        <v>94</v>
      </c>
      <c r="B29" s="1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</row>
    <row r="30" spans="1:18" ht="15.75" thickBot="1" x14ac:dyDescent="0.3">
      <c r="A30" s="71" t="s">
        <v>95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1291" priority="153">
      <formula>ISTEXT(E17)</formula>
    </cfRule>
  </conditionalFormatting>
  <conditionalFormatting sqref="F17:F26">
    <cfRule type="expression" dxfId="1290" priority="152">
      <formula>ISTEXT(F17)</formula>
    </cfRule>
  </conditionalFormatting>
  <conditionalFormatting sqref="G17:G26">
    <cfRule type="expression" dxfId="1289" priority="151">
      <formula>ISTEXT(G17)</formula>
    </cfRule>
  </conditionalFormatting>
  <conditionalFormatting sqref="H17:H26">
    <cfRule type="expression" dxfId="1288" priority="150">
      <formula>ISTEXT(H17)</formula>
    </cfRule>
  </conditionalFormatting>
  <conditionalFormatting sqref="K17:K26">
    <cfRule type="expression" dxfId="1287" priority="149">
      <formula>ISTEXT(K17)</formula>
    </cfRule>
  </conditionalFormatting>
  <conditionalFormatting sqref="L17:L26">
    <cfRule type="expression" dxfId="1286" priority="148">
      <formula>ISTEXT(L17)</formula>
    </cfRule>
  </conditionalFormatting>
  <conditionalFormatting sqref="M17:M26">
    <cfRule type="expression" dxfId="1285" priority="147">
      <formula>ISTEXT(M17)</formula>
    </cfRule>
  </conditionalFormatting>
  <conditionalFormatting sqref="N17:N26">
    <cfRule type="expression" dxfId="1284" priority="146">
      <formula>ISTEXT(N17)</formula>
    </cfRule>
  </conditionalFormatting>
  <conditionalFormatting sqref="O17:O26">
    <cfRule type="expression" dxfId="1283" priority="145">
      <formula>ISTEXT(O17)</formula>
    </cfRule>
  </conditionalFormatting>
  <conditionalFormatting sqref="P17:P26">
    <cfRule type="expression" dxfId="1282" priority="144">
      <formula>ISTEXT(P17)</formula>
    </cfRule>
  </conditionalFormatting>
  <conditionalFormatting sqref="Q17:Q26">
    <cfRule type="expression" dxfId="1281" priority="143">
      <formula>ISTEXT(Q17)</formula>
    </cfRule>
  </conditionalFormatting>
  <conditionalFormatting sqref="R17:R26">
    <cfRule type="expression" dxfId="1280" priority="142">
      <formula>ISTEXT(R17)</formula>
    </cfRule>
  </conditionalFormatting>
  <conditionalFormatting sqref="C19">
    <cfRule type="expression" dxfId="1279" priority="141">
      <formula>ISTEXT(C19)</formula>
    </cfRule>
  </conditionalFormatting>
  <conditionalFormatting sqref="C18">
    <cfRule type="expression" dxfId="1278" priority="155">
      <formula>ISTEXT(C18)</formula>
    </cfRule>
  </conditionalFormatting>
  <conditionalFormatting sqref="D17:D26">
    <cfRule type="expression" dxfId="1277" priority="154">
      <formula>ISTEXT(D17)</formula>
    </cfRule>
  </conditionalFormatting>
  <conditionalFormatting sqref="D19">
    <cfRule type="expression" dxfId="1276" priority="140">
      <formula>ISTEXT(D19)</formula>
    </cfRule>
  </conditionalFormatting>
  <conditionalFormatting sqref="E19">
    <cfRule type="expression" dxfId="1275" priority="139">
      <formula>ISTEXT(E19)</formula>
    </cfRule>
  </conditionalFormatting>
  <conditionalFormatting sqref="F19">
    <cfRule type="expression" dxfId="1274" priority="138">
      <formula>ISTEXT(F19)</formula>
    </cfRule>
  </conditionalFormatting>
  <conditionalFormatting sqref="G19">
    <cfRule type="expression" dxfId="1273" priority="137">
      <formula>ISTEXT(G19)</formula>
    </cfRule>
  </conditionalFormatting>
  <conditionalFormatting sqref="H19">
    <cfRule type="expression" dxfId="1272" priority="136">
      <formula>ISTEXT(H19)</formula>
    </cfRule>
  </conditionalFormatting>
  <conditionalFormatting sqref="K19">
    <cfRule type="expression" dxfId="1271" priority="135">
      <formula>ISTEXT(K19)</formula>
    </cfRule>
  </conditionalFormatting>
  <conditionalFormatting sqref="L19">
    <cfRule type="expression" dxfId="1270" priority="134">
      <formula>ISTEXT(L19)</formula>
    </cfRule>
  </conditionalFormatting>
  <conditionalFormatting sqref="M19">
    <cfRule type="expression" dxfId="1269" priority="133">
      <formula>ISTEXT(M19)</formula>
    </cfRule>
  </conditionalFormatting>
  <conditionalFormatting sqref="N19">
    <cfRule type="expression" dxfId="1268" priority="132">
      <formula>ISTEXT(N19)</formula>
    </cfRule>
  </conditionalFormatting>
  <conditionalFormatting sqref="O19">
    <cfRule type="expression" dxfId="1267" priority="131">
      <formula>ISTEXT(O19)</formula>
    </cfRule>
  </conditionalFormatting>
  <conditionalFormatting sqref="P19">
    <cfRule type="expression" dxfId="1266" priority="130">
      <formula>ISTEXT(P19)</formula>
    </cfRule>
  </conditionalFormatting>
  <conditionalFormatting sqref="Q19">
    <cfRule type="expression" dxfId="1265" priority="129">
      <formula>ISTEXT(Q19)</formula>
    </cfRule>
  </conditionalFormatting>
  <conditionalFormatting sqref="R19">
    <cfRule type="expression" dxfId="1264" priority="128">
      <formula>ISTEXT(R19)</formula>
    </cfRule>
  </conditionalFormatting>
  <conditionalFormatting sqref="C20">
    <cfRule type="expression" dxfId="1263" priority="127">
      <formula>ISTEXT(C20)</formula>
    </cfRule>
  </conditionalFormatting>
  <conditionalFormatting sqref="D20">
    <cfRule type="expression" dxfId="1262" priority="126">
      <formula>ISTEXT(D20)</formula>
    </cfRule>
  </conditionalFormatting>
  <conditionalFormatting sqref="E20">
    <cfRule type="expression" dxfId="1261" priority="125">
      <formula>ISTEXT(E20)</formula>
    </cfRule>
  </conditionalFormatting>
  <conditionalFormatting sqref="F20">
    <cfRule type="expression" dxfId="1260" priority="124">
      <formula>ISTEXT(F20)</formula>
    </cfRule>
  </conditionalFormatting>
  <conditionalFormatting sqref="G20">
    <cfRule type="expression" dxfId="1259" priority="123">
      <formula>ISTEXT(G20)</formula>
    </cfRule>
  </conditionalFormatting>
  <conditionalFormatting sqref="H20">
    <cfRule type="expression" dxfId="1258" priority="122">
      <formula>ISTEXT(H20)</formula>
    </cfRule>
  </conditionalFormatting>
  <conditionalFormatting sqref="K20">
    <cfRule type="expression" dxfId="1257" priority="121">
      <formula>ISTEXT(K20)</formula>
    </cfRule>
  </conditionalFormatting>
  <conditionalFormatting sqref="L20">
    <cfRule type="expression" dxfId="1256" priority="120">
      <formula>ISTEXT(L20)</formula>
    </cfRule>
  </conditionalFormatting>
  <conditionalFormatting sqref="M20">
    <cfRule type="expression" dxfId="1255" priority="119">
      <formula>ISTEXT(M20)</formula>
    </cfRule>
  </conditionalFormatting>
  <conditionalFormatting sqref="N20">
    <cfRule type="expression" dxfId="1254" priority="118">
      <formula>ISTEXT(N20)</formula>
    </cfRule>
  </conditionalFormatting>
  <conditionalFormatting sqref="O20">
    <cfRule type="expression" dxfId="1253" priority="117">
      <formula>ISTEXT(O20)</formula>
    </cfRule>
  </conditionalFormatting>
  <conditionalFormatting sqref="P20">
    <cfRule type="expression" dxfId="1252" priority="116">
      <formula>ISTEXT(P20)</formula>
    </cfRule>
  </conditionalFormatting>
  <conditionalFormatting sqref="Q20">
    <cfRule type="expression" dxfId="1251" priority="115">
      <formula>ISTEXT(Q20)</formula>
    </cfRule>
  </conditionalFormatting>
  <conditionalFormatting sqref="R20">
    <cfRule type="expression" dxfId="1250" priority="114">
      <formula>ISTEXT(R20)</formula>
    </cfRule>
  </conditionalFormatting>
  <conditionalFormatting sqref="C21:C26">
    <cfRule type="expression" dxfId="1249" priority="113">
      <formula>ISTEXT(C21)</formula>
    </cfRule>
  </conditionalFormatting>
  <conditionalFormatting sqref="D21:D26">
    <cfRule type="expression" dxfId="1248" priority="112">
      <formula>ISTEXT(D21)</formula>
    </cfRule>
  </conditionalFormatting>
  <conditionalFormatting sqref="E21:E26">
    <cfRule type="expression" dxfId="1247" priority="111">
      <formula>ISTEXT(E21)</formula>
    </cfRule>
  </conditionalFormatting>
  <conditionalFormatting sqref="F21:F26">
    <cfRule type="expression" dxfId="1246" priority="110">
      <formula>ISTEXT(F21)</formula>
    </cfRule>
  </conditionalFormatting>
  <conditionalFormatting sqref="G21:G26">
    <cfRule type="expression" dxfId="1245" priority="109">
      <formula>ISTEXT(G21)</formula>
    </cfRule>
  </conditionalFormatting>
  <conditionalFormatting sqref="H21:H26">
    <cfRule type="expression" dxfId="1244" priority="108">
      <formula>ISTEXT(H21)</formula>
    </cfRule>
  </conditionalFormatting>
  <conditionalFormatting sqref="K21:K26">
    <cfRule type="expression" dxfId="1243" priority="107">
      <formula>ISTEXT(K21)</formula>
    </cfRule>
  </conditionalFormatting>
  <conditionalFormatting sqref="L21:L26">
    <cfRule type="expression" dxfId="1242" priority="106">
      <formula>ISTEXT(L21)</formula>
    </cfRule>
  </conditionalFormatting>
  <conditionalFormatting sqref="M21:M26">
    <cfRule type="expression" dxfId="1241" priority="105">
      <formula>ISTEXT(M21)</formula>
    </cfRule>
  </conditionalFormatting>
  <conditionalFormatting sqref="N21:N26">
    <cfRule type="expression" dxfId="1240" priority="104">
      <formula>ISTEXT(N21)</formula>
    </cfRule>
  </conditionalFormatting>
  <conditionalFormatting sqref="O21:O26">
    <cfRule type="expression" dxfId="1239" priority="103">
      <formula>ISTEXT(O21)</formula>
    </cfRule>
  </conditionalFormatting>
  <conditionalFormatting sqref="P21:P26">
    <cfRule type="expression" dxfId="1238" priority="102">
      <formula>ISTEXT(P21)</formula>
    </cfRule>
  </conditionalFormatting>
  <conditionalFormatting sqref="Q21:Q26">
    <cfRule type="expression" dxfId="1237" priority="101">
      <formula>ISTEXT(Q21)</formula>
    </cfRule>
  </conditionalFormatting>
  <conditionalFormatting sqref="R21:R26">
    <cfRule type="expression" dxfId="1236" priority="100">
      <formula>ISTEXT(R21)</formula>
    </cfRule>
  </conditionalFormatting>
  <conditionalFormatting sqref="K7 K9:K16">
    <cfRule type="expression" dxfId="1235" priority="84">
      <formula>ISTEXT(K7)</formula>
    </cfRule>
  </conditionalFormatting>
  <conditionalFormatting sqref="L7 L9:L16">
    <cfRule type="expression" dxfId="1234" priority="83">
      <formula>ISTEXT(L7)</formula>
    </cfRule>
  </conditionalFormatting>
  <conditionalFormatting sqref="I17:I26">
    <cfRule type="expression" dxfId="1233" priority="97">
      <formula>ISTEXT(I17)</formula>
    </cfRule>
  </conditionalFormatting>
  <conditionalFormatting sqref="J17:J26">
    <cfRule type="expression" dxfId="1232" priority="96">
      <formula>ISTEXT(J17)</formula>
    </cfRule>
  </conditionalFormatting>
  <conditionalFormatting sqref="I19">
    <cfRule type="expression" dxfId="1231" priority="95">
      <formula>ISTEXT(I19)</formula>
    </cfRule>
  </conditionalFormatting>
  <conditionalFormatting sqref="J19">
    <cfRule type="expression" dxfId="1230" priority="94">
      <formula>ISTEXT(J19)</formula>
    </cfRule>
  </conditionalFormatting>
  <conditionalFormatting sqref="I20">
    <cfRule type="expression" dxfId="1229" priority="93">
      <formula>ISTEXT(I20)</formula>
    </cfRule>
  </conditionalFormatting>
  <conditionalFormatting sqref="J20">
    <cfRule type="expression" dxfId="1228" priority="92">
      <formula>ISTEXT(J20)</formula>
    </cfRule>
  </conditionalFormatting>
  <conditionalFormatting sqref="I21:I26">
    <cfRule type="expression" dxfId="1227" priority="91">
      <formula>ISTEXT(I21)</formula>
    </cfRule>
  </conditionalFormatting>
  <conditionalFormatting sqref="J21:J26">
    <cfRule type="expression" dxfId="1226" priority="90">
      <formula>ISTEXT(J21)</formula>
    </cfRule>
  </conditionalFormatting>
  <conditionalFormatting sqref="D7 D9:D16">
    <cfRule type="expression" dxfId="1225" priority="89">
      <formula>ISTEXT(D7)</formula>
    </cfRule>
  </conditionalFormatting>
  <conditionalFormatting sqref="E7 E9:E16">
    <cfRule type="expression" dxfId="1224" priority="88">
      <formula>ISTEXT(E7)</formula>
    </cfRule>
  </conditionalFormatting>
  <conditionalFormatting sqref="F7 F9:F16">
    <cfRule type="expression" dxfId="1223" priority="87">
      <formula>ISTEXT(F7)</formula>
    </cfRule>
  </conditionalFormatting>
  <conditionalFormatting sqref="G7 G9:G16">
    <cfRule type="expression" dxfId="1222" priority="86">
      <formula>ISTEXT(G7)</formula>
    </cfRule>
  </conditionalFormatting>
  <conditionalFormatting sqref="H7 H9:H16">
    <cfRule type="expression" dxfId="1221" priority="85">
      <formula>ISTEXT(H7)</formula>
    </cfRule>
  </conditionalFormatting>
  <conditionalFormatting sqref="M7 M9:M16">
    <cfRule type="expression" dxfId="1220" priority="82">
      <formula>ISTEXT(M7)</formula>
    </cfRule>
  </conditionalFormatting>
  <conditionalFormatting sqref="N7 N9:N16">
    <cfRule type="expression" dxfId="1219" priority="81">
      <formula>ISTEXT(N7)</formula>
    </cfRule>
  </conditionalFormatting>
  <conditionalFormatting sqref="O7 O9:O16">
    <cfRule type="expression" dxfId="1218" priority="80">
      <formula>ISTEXT(O7)</formula>
    </cfRule>
  </conditionalFormatting>
  <conditionalFormatting sqref="P7 P9:P16">
    <cfRule type="expression" dxfId="1217" priority="79">
      <formula>ISTEXT(P7)</formula>
    </cfRule>
  </conditionalFormatting>
  <conditionalFormatting sqref="Q7:Q16">
    <cfRule type="expression" dxfId="1216" priority="78">
      <formula>ISTEXT(Q7)</formula>
    </cfRule>
  </conditionalFormatting>
  <conditionalFormatting sqref="R7:R16">
    <cfRule type="expression" dxfId="1215" priority="77">
      <formula>ISTEXT(R7)</formula>
    </cfRule>
  </conditionalFormatting>
  <conditionalFormatting sqref="I7 I9:I16">
    <cfRule type="expression" dxfId="1214" priority="76">
      <formula>ISTEXT(I7)</formula>
    </cfRule>
  </conditionalFormatting>
  <conditionalFormatting sqref="J7 J9:J16">
    <cfRule type="expression" dxfId="1213" priority="75">
      <formula>ISTEXT(J7)</formula>
    </cfRule>
  </conditionalFormatting>
  <conditionalFormatting sqref="I17:I26">
    <cfRule type="expression" dxfId="1212" priority="64">
      <formula>ISTEXT(I17)</formula>
    </cfRule>
  </conditionalFormatting>
  <conditionalFormatting sqref="J17:J26">
    <cfRule type="expression" dxfId="1211" priority="63">
      <formula>ISTEXT(J17)</formula>
    </cfRule>
  </conditionalFormatting>
  <conditionalFormatting sqref="K17:K26">
    <cfRule type="expression" dxfId="1210" priority="62">
      <formula>ISTEXT(K17)</formula>
    </cfRule>
  </conditionalFormatting>
  <conditionalFormatting sqref="L17:L26">
    <cfRule type="expression" dxfId="1209" priority="61">
      <formula>ISTEXT(L17)</formula>
    </cfRule>
  </conditionalFormatting>
  <conditionalFormatting sqref="M17:M26">
    <cfRule type="expression" dxfId="1208" priority="60">
      <formula>ISTEXT(M17)</formula>
    </cfRule>
  </conditionalFormatting>
  <conditionalFormatting sqref="N17:N26">
    <cfRule type="expression" dxfId="1207" priority="59">
      <formula>ISTEXT(N17)</formula>
    </cfRule>
  </conditionalFormatting>
  <conditionalFormatting sqref="O17:O26">
    <cfRule type="expression" dxfId="1206" priority="58">
      <formula>ISTEXT(O17)</formula>
    </cfRule>
  </conditionalFormatting>
  <conditionalFormatting sqref="P17:P26">
    <cfRule type="expression" dxfId="1205" priority="57">
      <formula>ISTEXT(P17)</formula>
    </cfRule>
  </conditionalFormatting>
  <conditionalFormatting sqref="I19">
    <cfRule type="expression" dxfId="1204" priority="56">
      <formula>ISTEXT(I19)</formula>
    </cfRule>
  </conditionalFormatting>
  <conditionalFormatting sqref="J19">
    <cfRule type="expression" dxfId="1203" priority="55">
      <formula>ISTEXT(J19)</formula>
    </cfRule>
  </conditionalFormatting>
  <conditionalFormatting sqref="K19">
    <cfRule type="expression" dxfId="1202" priority="54">
      <formula>ISTEXT(K19)</formula>
    </cfRule>
  </conditionalFormatting>
  <conditionalFormatting sqref="L19">
    <cfRule type="expression" dxfId="1201" priority="53">
      <formula>ISTEXT(L19)</formula>
    </cfRule>
  </conditionalFormatting>
  <conditionalFormatting sqref="M19">
    <cfRule type="expression" dxfId="1200" priority="52">
      <formula>ISTEXT(M19)</formula>
    </cfRule>
  </conditionalFormatting>
  <conditionalFormatting sqref="N19">
    <cfRule type="expression" dxfId="1199" priority="51">
      <formula>ISTEXT(N19)</formula>
    </cfRule>
  </conditionalFormatting>
  <conditionalFormatting sqref="O19">
    <cfRule type="expression" dxfId="1198" priority="50">
      <formula>ISTEXT(O19)</formula>
    </cfRule>
  </conditionalFormatting>
  <conditionalFormatting sqref="P19">
    <cfRule type="expression" dxfId="1197" priority="49">
      <formula>ISTEXT(P19)</formula>
    </cfRule>
  </conditionalFormatting>
  <conditionalFormatting sqref="I20">
    <cfRule type="expression" dxfId="1196" priority="48">
      <formula>ISTEXT(I20)</formula>
    </cfRule>
  </conditionalFormatting>
  <conditionalFormatting sqref="J20">
    <cfRule type="expression" dxfId="1195" priority="47">
      <formula>ISTEXT(J20)</formula>
    </cfRule>
  </conditionalFormatting>
  <conditionalFormatting sqref="K20">
    <cfRule type="expression" dxfId="1194" priority="46">
      <formula>ISTEXT(K20)</formula>
    </cfRule>
  </conditionalFormatting>
  <conditionalFormatting sqref="L20">
    <cfRule type="expression" dxfId="1193" priority="45">
      <formula>ISTEXT(L20)</formula>
    </cfRule>
  </conditionalFormatting>
  <conditionalFormatting sqref="M20">
    <cfRule type="expression" dxfId="1192" priority="44">
      <formula>ISTEXT(M20)</formula>
    </cfRule>
  </conditionalFormatting>
  <conditionalFormatting sqref="N20">
    <cfRule type="expression" dxfId="1191" priority="43">
      <formula>ISTEXT(N20)</formula>
    </cfRule>
  </conditionalFormatting>
  <conditionalFormatting sqref="O20">
    <cfRule type="expression" dxfId="1190" priority="42">
      <formula>ISTEXT(O20)</formula>
    </cfRule>
  </conditionalFormatting>
  <conditionalFormatting sqref="P20">
    <cfRule type="expression" dxfId="1189" priority="41">
      <formula>ISTEXT(P20)</formula>
    </cfRule>
  </conditionalFormatting>
  <conditionalFormatting sqref="I21:I26">
    <cfRule type="expression" dxfId="1188" priority="40">
      <formula>ISTEXT(I21)</formula>
    </cfRule>
  </conditionalFormatting>
  <conditionalFormatting sqref="J21:J26">
    <cfRule type="expression" dxfId="1187" priority="39">
      <formula>ISTEXT(J21)</formula>
    </cfRule>
  </conditionalFormatting>
  <conditionalFormatting sqref="K21:K26">
    <cfRule type="expression" dxfId="1186" priority="38">
      <formula>ISTEXT(K21)</formula>
    </cfRule>
  </conditionalFormatting>
  <conditionalFormatting sqref="L21:L26">
    <cfRule type="expression" dxfId="1185" priority="37">
      <formula>ISTEXT(L21)</formula>
    </cfRule>
  </conditionalFormatting>
  <conditionalFormatting sqref="M21:M26">
    <cfRule type="expression" dxfId="1184" priority="36">
      <formula>ISTEXT(M21)</formula>
    </cfRule>
  </conditionalFormatting>
  <conditionalFormatting sqref="N21:N26">
    <cfRule type="expression" dxfId="1183" priority="35">
      <formula>ISTEXT(N21)</formula>
    </cfRule>
  </conditionalFormatting>
  <conditionalFormatting sqref="O21:O26">
    <cfRule type="expression" dxfId="1182" priority="34">
      <formula>ISTEXT(O21)</formula>
    </cfRule>
  </conditionalFormatting>
  <conditionalFormatting sqref="P21:P26">
    <cfRule type="expression" dxfId="1181" priority="33">
      <formula>ISTEXT(P21)</formula>
    </cfRule>
  </conditionalFormatting>
  <conditionalFormatting sqref="I7 I9:I16">
    <cfRule type="expression" dxfId="1180" priority="32">
      <formula>ISTEXT(I7)</formula>
    </cfRule>
  </conditionalFormatting>
  <conditionalFormatting sqref="J7 J9:J16">
    <cfRule type="expression" dxfId="1179" priority="31">
      <formula>ISTEXT(J7)</formula>
    </cfRule>
  </conditionalFormatting>
  <conditionalFormatting sqref="K7 K9:K16">
    <cfRule type="expression" dxfId="1178" priority="30">
      <formula>ISTEXT(K7)</formula>
    </cfRule>
  </conditionalFormatting>
  <conditionalFormatting sqref="L7 L9:L16">
    <cfRule type="expression" dxfId="1177" priority="29">
      <formula>ISTEXT(L7)</formula>
    </cfRule>
  </conditionalFormatting>
  <conditionalFormatting sqref="M7 M9:M16">
    <cfRule type="expression" dxfId="1176" priority="28">
      <formula>ISTEXT(M7)</formula>
    </cfRule>
  </conditionalFormatting>
  <conditionalFormatting sqref="N7 N9:N16">
    <cfRule type="expression" dxfId="1175" priority="27">
      <formula>ISTEXT(N7)</formula>
    </cfRule>
  </conditionalFormatting>
  <conditionalFormatting sqref="O7 O9:O16">
    <cfRule type="expression" dxfId="1174" priority="26">
      <formula>ISTEXT(O7)</formula>
    </cfRule>
  </conditionalFormatting>
  <conditionalFormatting sqref="P7 P9:P16">
    <cfRule type="expression" dxfId="1173" priority="25">
      <formula>ISTEXT(P7)</formula>
    </cfRule>
  </conditionalFormatting>
  <conditionalFormatting sqref="Q17:Q26">
    <cfRule type="expression" dxfId="1172" priority="24">
      <formula>ISTEXT(Q17)</formula>
    </cfRule>
  </conditionalFormatting>
  <conditionalFormatting sqref="R17:R26">
    <cfRule type="expression" dxfId="1171" priority="23">
      <formula>ISTEXT(R17)</formula>
    </cfRule>
  </conditionalFormatting>
  <conditionalFormatting sqref="Q19">
    <cfRule type="expression" dxfId="1170" priority="22">
      <formula>ISTEXT(Q19)</formula>
    </cfRule>
  </conditionalFormatting>
  <conditionalFormatting sqref="R19">
    <cfRule type="expression" dxfId="1169" priority="21">
      <formula>ISTEXT(R19)</formula>
    </cfRule>
  </conditionalFormatting>
  <conditionalFormatting sqref="Q20">
    <cfRule type="expression" dxfId="1168" priority="20">
      <formula>ISTEXT(Q20)</formula>
    </cfRule>
  </conditionalFormatting>
  <conditionalFormatting sqref="R20">
    <cfRule type="expression" dxfId="1167" priority="19">
      <formula>ISTEXT(R20)</formula>
    </cfRule>
  </conditionalFormatting>
  <conditionalFormatting sqref="Q21:Q26">
    <cfRule type="expression" dxfId="1166" priority="18">
      <formula>ISTEXT(Q21)</formula>
    </cfRule>
  </conditionalFormatting>
  <conditionalFormatting sqref="R21:R26">
    <cfRule type="expression" dxfId="1165" priority="17">
      <formula>ISTEXT(R21)</formula>
    </cfRule>
  </conditionalFormatting>
  <conditionalFormatting sqref="Q7:Q16">
    <cfRule type="expression" dxfId="1164" priority="16">
      <formula>ISTEXT(Q7)</formula>
    </cfRule>
  </conditionalFormatting>
  <conditionalFormatting sqref="R7:R16">
    <cfRule type="expression" dxfId="1163" priority="15">
      <formula>ISTEXT(R7)</formula>
    </cfRule>
  </conditionalFormatting>
  <conditionalFormatting sqref="C8">
    <cfRule type="expression" dxfId="1162" priority="14">
      <formula>ISTEXT(C8)</formula>
    </cfRule>
  </conditionalFormatting>
  <conditionalFormatting sqref="D8">
    <cfRule type="expression" dxfId="1161" priority="13">
      <formula>ISTEXT(D8)</formula>
    </cfRule>
  </conditionalFormatting>
  <conditionalFormatting sqref="E8">
    <cfRule type="expression" dxfId="1160" priority="12">
      <formula>ISTEXT(E8)</formula>
    </cfRule>
  </conditionalFormatting>
  <conditionalFormatting sqref="F8">
    <cfRule type="expression" dxfId="1159" priority="11">
      <formula>ISTEXT(F8)</formula>
    </cfRule>
  </conditionalFormatting>
  <conditionalFormatting sqref="G8">
    <cfRule type="expression" dxfId="1158" priority="10">
      <formula>ISTEXT(G8)</formula>
    </cfRule>
  </conditionalFormatting>
  <conditionalFormatting sqref="H8">
    <cfRule type="expression" dxfId="1157" priority="9">
      <formula>ISTEXT(H8)</formula>
    </cfRule>
  </conditionalFormatting>
  <conditionalFormatting sqref="I8">
    <cfRule type="expression" dxfId="1156" priority="8">
      <formula>ISTEXT(I8)</formula>
    </cfRule>
  </conditionalFormatting>
  <conditionalFormatting sqref="J8">
    <cfRule type="expression" dxfId="1155" priority="7">
      <formula>ISTEXT(J8)</formula>
    </cfRule>
  </conditionalFormatting>
  <conditionalFormatting sqref="K8">
    <cfRule type="expression" dxfId="1154" priority="6">
      <formula>ISTEXT(K8)</formula>
    </cfRule>
  </conditionalFormatting>
  <conditionalFormatting sqref="L8">
    <cfRule type="expression" dxfId="1153" priority="5">
      <formula>ISTEXT(L8)</formula>
    </cfRule>
  </conditionalFormatting>
  <conditionalFormatting sqref="M8">
    <cfRule type="expression" dxfId="1152" priority="4">
      <formula>ISTEXT(M8)</formula>
    </cfRule>
  </conditionalFormatting>
  <conditionalFormatting sqref="N8">
    <cfRule type="expression" dxfId="1151" priority="3">
      <formula>ISTEXT(N8)</formula>
    </cfRule>
  </conditionalFormatting>
  <conditionalFormatting sqref="P8">
    <cfRule type="expression" dxfId="1150" priority="2">
      <formula>ISTEXT(P8)</formula>
    </cfRule>
  </conditionalFormatting>
  <conditionalFormatting sqref="O8">
    <cfRule type="expression" dxfId="1149" priority="1">
      <formula>ISTEXT(O8)</formula>
    </cfRule>
  </conditionalFormatting>
  <pageMargins left="0.7" right="0.7" top="0.75" bottom="0.75" header="0.3" footer="0.3"/>
  <pageSetup scale="7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opLeftCell="A2" zoomScaleNormal="100" workbookViewId="0">
      <selection activeCell="D8" sqref="D8"/>
    </sheetView>
  </sheetViews>
  <sheetFormatPr defaultRowHeight="15" x14ac:dyDescent="0.25"/>
  <cols>
    <col min="1" max="1" width="17" style="108" customWidth="1"/>
    <col min="2" max="2" width="10.5703125" style="108" bestFit="1" customWidth="1"/>
    <col min="3" max="16" width="6" style="108" customWidth="1"/>
    <col min="17" max="17" width="7.42578125" style="108" customWidth="1"/>
    <col min="18" max="18" width="8.28515625" style="108" customWidth="1"/>
    <col min="19" max="16384" width="9.140625" style="108"/>
  </cols>
  <sheetData>
    <row r="1" spans="1:19" ht="23.25" customHeight="1" thickBot="1" x14ac:dyDescent="0.4">
      <c r="A1" s="84" t="s">
        <v>118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O1" s="110"/>
      <c r="P1" s="110"/>
      <c r="Q1" s="121"/>
      <c r="R1" s="121"/>
    </row>
    <row r="2" spans="1:19" s="55" customFormat="1" ht="18.75" x14ac:dyDescent="0.3">
      <c r="A2" s="147" t="str">
        <f>' Hayward Inf Conc'!A2</f>
        <v>Hayward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  <c r="O2" s="20"/>
      <c r="P2" s="20"/>
      <c r="Q2" s="20"/>
      <c r="R2" s="20"/>
      <c r="S2" s="54"/>
    </row>
    <row r="3" spans="1:19" s="55" customFormat="1" ht="19.5" thickBot="1" x14ac:dyDescent="0.35">
      <c r="A3" s="150" t="str">
        <f>' Hayward Inf Conc'!A3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  <c r="O3" s="20"/>
      <c r="P3" s="20"/>
      <c r="Q3" s="20"/>
      <c r="R3" s="20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281" t="s">
        <v>34</v>
      </c>
      <c r="B5" s="2" t="s">
        <v>0</v>
      </c>
      <c r="C5" s="324" t="s">
        <v>4</v>
      </c>
      <c r="D5" s="325"/>
      <c r="E5" s="324" t="s">
        <v>1</v>
      </c>
      <c r="F5" s="325"/>
      <c r="G5" s="324" t="s">
        <v>2</v>
      </c>
      <c r="H5" s="325"/>
      <c r="I5" s="324" t="s">
        <v>3</v>
      </c>
      <c r="J5" s="325"/>
      <c r="K5" s="324" t="s">
        <v>8</v>
      </c>
      <c r="L5" s="325"/>
      <c r="M5" s="324" t="s">
        <v>17</v>
      </c>
      <c r="N5" s="325"/>
      <c r="O5" s="324" t="s">
        <v>9</v>
      </c>
      <c r="P5" s="325"/>
      <c r="Q5" s="324" t="s">
        <v>103</v>
      </c>
      <c r="R5" s="325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4" t="s">
        <v>31</v>
      </c>
      <c r="N6" s="86" t="s">
        <v>32</v>
      </c>
      <c r="O6" s="74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6" t="str">
        <f>' Hayward Inf Conc'!A7</f>
        <v>Dry 2012</v>
      </c>
      <c r="B7" s="335">
        <f>' Hayward Inf Conc'!B7</f>
        <v>41102</v>
      </c>
      <c r="C7" s="123">
        <v>1</v>
      </c>
      <c r="D7" s="137">
        <v>1</v>
      </c>
      <c r="E7" s="226">
        <v>1.4999999999999999E-2</v>
      </c>
      <c r="F7" s="227">
        <v>2</v>
      </c>
      <c r="G7" s="136">
        <v>4.4999999999999998E-2</v>
      </c>
      <c r="H7" s="137">
        <v>2</v>
      </c>
      <c r="I7" s="226">
        <v>0.6</v>
      </c>
      <c r="J7" s="227">
        <v>0.6</v>
      </c>
      <c r="K7" s="136">
        <v>0.25</v>
      </c>
      <c r="L7" s="137">
        <v>0.5</v>
      </c>
      <c r="M7" s="226">
        <v>0.01</v>
      </c>
      <c r="N7" s="227">
        <v>0.02</v>
      </c>
      <c r="O7" s="67">
        <v>20</v>
      </c>
      <c r="P7" s="137">
        <v>20</v>
      </c>
      <c r="Q7" s="138"/>
      <c r="R7" s="139"/>
    </row>
    <row r="8" spans="1:19" x14ac:dyDescent="0.25">
      <c r="A8" s="146" t="str">
        <f>' Hayward Inf Conc'!A8</f>
        <v>Wet 2012/13</v>
      </c>
      <c r="B8" s="335">
        <f>' Hayward Inf Conc'!B8</f>
        <v>41284</v>
      </c>
      <c r="C8" s="331">
        <v>1</v>
      </c>
      <c r="D8" s="364"/>
      <c r="E8" s="366">
        <v>0.02</v>
      </c>
      <c r="F8" s="368">
        <v>0.4</v>
      </c>
      <c r="G8" s="369">
        <v>7.1000000000000004E-3</v>
      </c>
      <c r="H8" s="368">
        <v>0.4</v>
      </c>
      <c r="I8" s="367">
        <v>0.6</v>
      </c>
      <c r="J8" s="364"/>
      <c r="K8" s="365">
        <v>1</v>
      </c>
      <c r="L8" s="364"/>
      <c r="M8" s="366">
        <v>0.25</v>
      </c>
      <c r="N8" s="364"/>
      <c r="O8" s="365">
        <v>20</v>
      </c>
      <c r="P8" s="364"/>
      <c r="Q8" s="138"/>
      <c r="R8" s="139"/>
    </row>
    <row r="9" spans="1:19" x14ac:dyDescent="0.25">
      <c r="A9" s="146">
        <f>' Hayward Inf Conc'!A9</f>
        <v>0</v>
      </c>
      <c r="B9" s="145">
        <f>' Hayward Inf Conc'!B9</f>
        <v>0</v>
      </c>
      <c r="C9" s="136"/>
      <c r="D9" s="137"/>
      <c r="E9" s="226"/>
      <c r="F9" s="227"/>
      <c r="G9" s="136"/>
      <c r="H9" s="137"/>
      <c r="I9" s="226"/>
      <c r="J9" s="227"/>
      <c r="K9" s="136"/>
      <c r="L9" s="137"/>
      <c r="M9" s="226"/>
      <c r="N9" s="227"/>
      <c r="O9" s="67"/>
      <c r="P9" s="137"/>
      <c r="Q9" s="138"/>
      <c r="R9" s="139"/>
    </row>
    <row r="10" spans="1:19" x14ac:dyDescent="0.25">
      <c r="A10" s="146">
        <f>' Hayward Inf Conc'!A10</f>
        <v>0</v>
      </c>
      <c r="B10" s="145">
        <f>' Hayward Inf Conc'!B10</f>
        <v>0</v>
      </c>
      <c r="C10" s="136"/>
      <c r="D10" s="137"/>
      <c r="E10" s="226"/>
      <c r="F10" s="227"/>
      <c r="G10" s="136"/>
      <c r="H10" s="137"/>
      <c r="I10" s="226"/>
      <c r="J10" s="227"/>
      <c r="K10" s="136"/>
      <c r="L10" s="137"/>
      <c r="M10" s="226"/>
      <c r="N10" s="227"/>
      <c r="O10" s="67"/>
      <c r="P10" s="137"/>
      <c r="Q10" s="138"/>
      <c r="R10" s="139"/>
    </row>
    <row r="11" spans="1:19" x14ac:dyDescent="0.25">
      <c r="A11" s="146">
        <f>' Hayward Inf Conc'!A11</f>
        <v>0</v>
      </c>
      <c r="B11" s="145">
        <f>' Hayward Inf Conc'!B11</f>
        <v>0</v>
      </c>
      <c r="C11" s="136"/>
      <c r="D11" s="137"/>
      <c r="E11" s="226"/>
      <c r="F11" s="227"/>
      <c r="G11" s="136"/>
      <c r="H11" s="137"/>
      <c r="I11" s="226"/>
      <c r="J11" s="227"/>
      <c r="K11" s="136"/>
      <c r="L11" s="137"/>
      <c r="M11" s="226"/>
      <c r="N11" s="227"/>
      <c r="O11" s="67"/>
      <c r="P11" s="137"/>
      <c r="Q11" s="138"/>
      <c r="R11" s="139"/>
    </row>
    <row r="12" spans="1:19" x14ac:dyDescent="0.25">
      <c r="A12" s="146">
        <f>' Hayward Inf Conc'!A12</f>
        <v>0</v>
      </c>
      <c r="B12" s="145">
        <f>' Hayward Inf Conc'!B12</f>
        <v>0</v>
      </c>
      <c r="C12" s="136"/>
      <c r="D12" s="137"/>
      <c r="E12" s="226"/>
      <c r="F12" s="227"/>
      <c r="G12" s="136"/>
      <c r="H12" s="137"/>
      <c r="I12" s="226"/>
      <c r="J12" s="227"/>
      <c r="K12" s="136"/>
      <c r="L12" s="137"/>
      <c r="M12" s="226"/>
      <c r="N12" s="227"/>
      <c r="O12" s="67"/>
      <c r="P12" s="137"/>
      <c r="Q12" s="138"/>
      <c r="R12" s="139"/>
    </row>
    <row r="13" spans="1:19" x14ac:dyDescent="0.25">
      <c r="A13" s="146">
        <f>' Hayward Inf Conc'!A13</f>
        <v>0</v>
      </c>
      <c r="B13" s="145">
        <f>' Hayward Inf Conc'!B13</f>
        <v>0</v>
      </c>
      <c r="C13" s="136"/>
      <c r="D13" s="137"/>
      <c r="E13" s="226"/>
      <c r="F13" s="227"/>
      <c r="G13" s="136"/>
      <c r="H13" s="137"/>
      <c r="I13" s="226"/>
      <c r="J13" s="227"/>
      <c r="K13" s="136"/>
      <c r="L13" s="137"/>
      <c r="M13" s="226"/>
      <c r="N13" s="227"/>
      <c r="O13" s="67"/>
      <c r="P13" s="137"/>
      <c r="Q13" s="138"/>
      <c r="R13" s="139"/>
    </row>
    <row r="14" spans="1:19" x14ac:dyDescent="0.25">
      <c r="A14" s="146">
        <f>' Hayward Inf Conc'!A14</f>
        <v>0</v>
      </c>
      <c r="B14" s="145">
        <f>' Hayward Inf Conc'!B14</f>
        <v>0</v>
      </c>
      <c r="C14" s="136"/>
      <c r="D14" s="137"/>
      <c r="E14" s="226"/>
      <c r="F14" s="227"/>
      <c r="G14" s="136"/>
      <c r="H14" s="137"/>
      <c r="I14" s="226"/>
      <c r="J14" s="227"/>
      <c r="K14" s="136"/>
      <c r="L14" s="137"/>
      <c r="M14" s="226"/>
      <c r="N14" s="227"/>
      <c r="O14" s="67"/>
      <c r="P14" s="137"/>
      <c r="Q14" s="138"/>
      <c r="R14" s="139"/>
    </row>
    <row r="15" spans="1:19" x14ac:dyDescent="0.25">
      <c r="A15" s="146">
        <f>' Hayward Inf Conc'!A15</f>
        <v>0</v>
      </c>
      <c r="B15" s="145">
        <f>' Hayward Inf Conc'!B15</f>
        <v>0</v>
      </c>
      <c r="C15" s="136"/>
      <c r="D15" s="137"/>
      <c r="E15" s="226"/>
      <c r="F15" s="227"/>
      <c r="G15" s="136"/>
      <c r="H15" s="137"/>
      <c r="I15" s="226"/>
      <c r="J15" s="227"/>
      <c r="K15" s="136"/>
      <c r="L15" s="137"/>
      <c r="M15" s="226"/>
      <c r="N15" s="227"/>
      <c r="O15" s="67"/>
      <c r="P15" s="137"/>
      <c r="Q15" s="138"/>
      <c r="R15" s="139"/>
    </row>
    <row r="16" spans="1:19" x14ac:dyDescent="0.25">
      <c r="A16" s="146">
        <f>' Hayward Inf Conc'!A16</f>
        <v>0</v>
      </c>
      <c r="B16" s="145">
        <f>' Hayward Inf Conc'!B16</f>
        <v>0</v>
      </c>
      <c r="C16" s="136"/>
      <c r="D16" s="137"/>
      <c r="E16" s="226"/>
      <c r="F16" s="227"/>
      <c r="G16" s="136"/>
      <c r="H16" s="137"/>
      <c r="I16" s="226"/>
      <c r="J16" s="227"/>
      <c r="K16" s="136"/>
      <c r="L16" s="137"/>
      <c r="M16" s="226"/>
      <c r="N16" s="227"/>
      <c r="O16" s="67"/>
      <c r="P16" s="137"/>
      <c r="Q16" s="138"/>
      <c r="R16" s="139"/>
    </row>
    <row r="17" spans="1:18" x14ac:dyDescent="0.25">
      <c r="A17" s="146">
        <f>' Hayward Inf Conc'!A17</f>
        <v>0</v>
      </c>
      <c r="B17" s="145">
        <f>' Hayward Inf Conc'!B17</f>
        <v>0</v>
      </c>
      <c r="C17" s="136"/>
      <c r="D17" s="137"/>
      <c r="E17" s="226"/>
      <c r="F17" s="227"/>
      <c r="G17" s="136"/>
      <c r="H17" s="137"/>
      <c r="I17" s="226"/>
      <c r="J17" s="227"/>
      <c r="K17" s="136"/>
      <c r="L17" s="137"/>
      <c r="M17" s="226"/>
      <c r="N17" s="227"/>
      <c r="O17" s="67"/>
      <c r="P17" s="137"/>
      <c r="Q17" s="138"/>
      <c r="R17" s="139"/>
    </row>
    <row r="18" spans="1:18" x14ac:dyDescent="0.25">
      <c r="A18" s="146">
        <f>' Hayward Inf Conc'!A18</f>
        <v>0</v>
      </c>
      <c r="B18" s="145">
        <f>' Hayward Inf Conc'!B18</f>
        <v>0</v>
      </c>
      <c r="C18" s="136"/>
      <c r="D18" s="137"/>
      <c r="E18" s="138"/>
      <c r="F18" s="139"/>
      <c r="G18" s="136"/>
      <c r="H18" s="137"/>
      <c r="I18" s="138"/>
      <c r="J18" s="139"/>
      <c r="K18" s="136"/>
      <c r="L18" s="137"/>
      <c r="M18" s="138"/>
      <c r="N18" s="139"/>
      <c r="O18" s="67"/>
      <c r="P18" s="137"/>
      <c r="Q18" s="138"/>
      <c r="R18" s="139"/>
    </row>
    <row r="19" spans="1:18" x14ac:dyDescent="0.25">
      <c r="A19" s="146">
        <f>' Hayward Inf Conc'!A19</f>
        <v>0</v>
      </c>
      <c r="B19" s="145">
        <f>' Hayward Inf Conc'!B19</f>
        <v>0</v>
      </c>
      <c r="C19" s="136"/>
      <c r="D19" s="137"/>
      <c r="E19" s="226"/>
      <c r="F19" s="227"/>
      <c r="G19" s="136"/>
      <c r="H19" s="137"/>
      <c r="I19" s="226"/>
      <c r="J19" s="227"/>
      <c r="K19" s="136"/>
      <c r="L19" s="137"/>
      <c r="M19" s="226"/>
      <c r="N19" s="227"/>
      <c r="O19" s="136"/>
      <c r="P19" s="137"/>
      <c r="Q19" s="138"/>
      <c r="R19" s="139"/>
    </row>
    <row r="20" spans="1:18" x14ac:dyDescent="0.25">
      <c r="A20" s="146">
        <f>' Hayward Inf Conc'!A20</f>
        <v>0</v>
      </c>
      <c r="B20" s="145">
        <f>' Hayward Inf Conc'!B20</f>
        <v>0</v>
      </c>
      <c r="C20" s="136"/>
      <c r="D20" s="137"/>
      <c r="E20" s="138"/>
      <c r="F20" s="139"/>
      <c r="G20" s="136"/>
      <c r="H20" s="137"/>
      <c r="I20" s="138"/>
      <c r="J20" s="139"/>
      <c r="K20" s="136"/>
      <c r="L20" s="137"/>
      <c r="M20" s="138"/>
      <c r="N20" s="139"/>
      <c r="O20" s="136"/>
      <c r="P20" s="137"/>
      <c r="Q20" s="138"/>
      <c r="R20" s="139"/>
    </row>
    <row r="21" spans="1:18" x14ac:dyDescent="0.25">
      <c r="A21" s="146">
        <f>' Hayward Inf Conc'!A21</f>
        <v>0</v>
      </c>
      <c r="B21" s="145">
        <f>' Hayward Inf Conc'!B21</f>
        <v>0</v>
      </c>
      <c r="C21" s="136"/>
      <c r="D21" s="137"/>
      <c r="E21" s="138"/>
      <c r="F21" s="139"/>
      <c r="G21" s="136"/>
      <c r="H21" s="137"/>
      <c r="I21" s="138"/>
      <c r="J21" s="139"/>
      <c r="K21" s="136"/>
      <c r="L21" s="137"/>
      <c r="M21" s="138"/>
      <c r="N21" s="139"/>
      <c r="O21" s="136"/>
      <c r="P21" s="137"/>
      <c r="Q21" s="138"/>
      <c r="R21" s="139"/>
    </row>
    <row r="22" spans="1:18" x14ac:dyDescent="0.25">
      <c r="A22" s="146">
        <f>' Hayward Inf Conc'!A22</f>
        <v>0</v>
      </c>
      <c r="B22" s="145">
        <f>' Hayward Inf Conc'!B22</f>
        <v>0</v>
      </c>
      <c r="C22" s="136"/>
      <c r="D22" s="137"/>
      <c r="E22" s="138"/>
      <c r="F22" s="139"/>
      <c r="G22" s="136"/>
      <c r="H22" s="137"/>
      <c r="I22" s="138"/>
      <c r="J22" s="139"/>
      <c r="K22" s="136"/>
      <c r="L22" s="137"/>
      <c r="M22" s="138"/>
      <c r="N22" s="139"/>
      <c r="O22" s="136"/>
      <c r="P22" s="137"/>
      <c r="Q22" s="138"/>
      <c r="R22" s="139"/>
    </row>
    <row r="23" spans="1:18" x14ac:dyDescent="0.25">
      <c r="A23" s="146">
        <f>' Hayward Inf Conc'!A23</f>
        <v>0</v>
      </c>
      <c r="B23" s="145">
        <f>' Hayward Inf Conc'!B23</f>
        <v>0</v>
      </c>
      <c r="C23" s="136"/>
      <c r="D23" s="137"/>
      <c r="E23" s="138"/>
      <c r="F23" s="139"/>
      <c r="G23" s="136"/>
      <c r="H23" s="137"/>
      <c r="I23" s="138"/>
      <c r="J23" s="139"/>
      <c r="K23" s="136"/>
      <c r="L23" s="137"/>
      <c r="M23" s="138"/>
      <c r="N23" s="139"/>
      <c r="O23" s="136"/>
      <c r="P23" s="137"/>
      <c r="Q23" s="138"/>
      <c r="R23" s="139"/>
    </row>
    <row r="24" spans="1:18" x14ac:dyDescent="0.25">
      <c r="A24" s="146">
        <f>' Hayward Inf Conc'!A24</f>
        <v>0</v>
      </c>
      <c r="B24" s="145">
        <f>' Hayward Inf Conc'!B24</f>
        <v>0</v>
      </c>
      <c r="C24" s="136"/>
      <c r="D24" s="137"/>
      <c r="E24" s="138"/>
      <c r="F24" s="139"/>
      <c r="G24" s="136"/>
      <c r="H24" s="137"/>
      <c r="I24" s="138"/>
      <c r="J24" s="139"/>
      <c r="K24" s="136"/>
      <c r="L24" s="137"/>
      <c r="M24" s="138"/>
      <c r="N24" s="139"/>
      <c r="O24" s="136"/>
      <c r="P24" s="137"/>
      <c r="Q24" s="138"/>
      <c r="R24" s="139"/>
    </row>
    <row r="25" spans="1:18" x14ac:dyDescent="0.25">
      <c r="A25" s="146">
        <f>' Hayward Inf Conc'!A25</f>
        <v>0</v>
      </c>
      <c r="B25" s="145">
        <f>' Hayward Inf Conc'!B25</f>
        <v>0</v>
      </c>
      <c r="C25" s="136"/>
      <c r="D25" s="137"/>
      <c r="E25" s="138"/>
      <c r="F25" s="139"/>
      <c r="G25" s="136"/>
      <c r="H25" s="137"/>
      <c r="I25" s="138"/>
      <c r="J25" s="139"/>
      <c r="K25" s="136"/>
      <c r="L25" s="137"/>
      <c r="M25" s="138"/>
      <c r="N25" s="139"/>
      <c r="O25" s="136"/>
      <c r="P25" s="137"/>
      <c r="Q25" s="138"/>
      <c r="R25" s="139"/>
    </row>
    <row r="26" spans="1:18" ht="15.75" thickBot="1" x14ac:dyDescent="0.3">
      <c r="A26" s="146">
        <f>' Hayward Inf Conc'!A26</f>
        <v>0</v>
      </c>
      <c r="B26" s="145">
        <f>' Hayward Inf Conc'!B26</f>
        <v>0</v>
      </c>
      <c r="C26" s="143"/>
      <c r="D26" s="144"/>
      <c r="E26" s="141"/>
      <c r="F26" s="142"/>
      <c r="G26" s="143"/>
      <c r="H26" s="144"/>
      <c r="I26" s="141"/>
      <c r="J26" s="142"/>
      <c r="K26" s="143"/>
      <c r="L26" s="144"/>
      <c r="M26" s="141"/>
      <c r="N26" s="142"/>
      <c r="O26" s="143"/>
      <c r="P26" s="144"/>
      <c r="Q26" s="141"/>
      <c r="R26" s="142"/>
    </row>
    <row r="28" spans="1:18" ht="15.75" thickBot="1" x14ac:dyDescent="0.3"/>
    <row r="29" spans="1:18" x14ac:dyDescent="0.25">
      <c r="A29" s="107" t="s">
        <v>94</v>
      </c>
      <c r="B29" s="1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</row>
    <row r="30" spans="1:18" ht="15.75" thickBot="1" x14ac:dyDescent="0.3">
      <c r="A30" s="71" t="s">
        <v>95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1148" priority="162">
      <formula>ISTEXT(E17)</formula>
    </cfRule>
  </conditionalFormatting>
  <conditionalFormatting sqref="F17:F26">
    <cfRule type="expression" dxfId="1147" priority="161">
      <formula>ISTEXT(F17)</formula>
    </cfRule>
  </conditionalFormatting>
  <conditionalFormatting sqref="G17:G26">
    <cfRule type="expression" dxfId="1146" priority="160">
      <formula>ISTEXT(G17)</formula>
    </cfRule>
  </conditionalFormatting>
  <conditionalFormatting sqref="H17:H26">
    <cfRule type="expression" dxfId="1145" priority="159">
      <formula>ISTEXT(H17)</formula>
    </cfRule>
  </conditionalFormatting>
  <conditionalFormatting sqref="K17:K26">
    <cfRule type="expression" dxfId="1144" priority="158">
      <formula>ISTEXT(K17)</formula>
    </cfRule>
  </conditionalFormatting>
  <conditionalFormatting sqref="L17:L26">
    <cfRule type="expression" dxfId="1143" priority="157">
      <formula>ISTEXT(L17)</formula>
    </cfRule>
  </conditionalFormatting>
  <conditionalFormatting sqref="M17:M26">
    <cfRule type="expression" dxfId="1142" priority="156">
      <formula>ISTEXT(M17)</formula>
    </cfRule>
  </conditionalFormatting>
  <conditionalFormatting sqref="N17:N26">
    <cfRule type="expression" dxfId="1141" priority="155">
      <formula>ISTEXT(N17)</formula>
    </cfRule>
  </conditionalFormatting>
  <conditionalFormatting sqref="O17:O26">
    <cfRule type="expression" dxfId="1140" priority="154">
      <formula>ISTEXT(O17)</formula>
    </cfRule>
  </conditionalFormatting>
  <conditionalFormatting sqref="P17:P26">
    <cfRule type="expression" dxfId="1139" priority="153">
      <formula>ISTEXT(P17)</formula>
    </cfRule>
  </conditionalFormatting>
  <conditionalFormatting sqref="Q17:Q26">
    <cfRule type="expression" dxfId="1138" priority="152">
      <formula>ISTEXT(Q17)</formula>
    </cfRule>
  </conditionalFormatting>
  <conditionalFormatting sqref="R17:R26">
    <cfRule type="expression" dxfId="1137" priority="151">
      <formula>ISTEXT(R17)</formula>
    </cfRule>
  </conditionalFormatting>
  <conditionalFormatting sqref="C19">
    <cfRule type="expression" dxfId="1136" priority="150">
      <formula>ISTEXT(C19)</formula>
    </cfRule>
  </conditionalFormatting>
  <conditionalFormatting sqref="C18">
    <cfRule type="expression" dxfId="1135" priority="164">
      <formula>ISTEXT(C18)</formula>
    </cfRule>
  </conditionalFormatting>
  <conditionalFormatting sqref="D17:D26">
    <cfRule type="expression" dxfId="1134" priority="163">
      <formula>ISTEXT(D17)</formula>
    </cfRule>
  </conditionalFormatting>
  <conditionalFormatting sqref="D19">
    <cfRule type="expression" dxfId="1133" priority="149">
      <formula>ISTEXT(D19)</formula>
    </cfRule>
  </conditionalFormatting>
  <conditionalFormatting sqref="E19">
    <cfRule type="expression" dxfId="1132" priority="148">
      <formula>ISTEXT(E19)</formula>
    </cfRule>
  </conditionalFormatting>
  <conditionalFormatting sqref="F19">
    <cfRule type="expression" dxfId="1131" priority="147">
      <formula>ISTEXT(F19)</formula>
    </cfRule>
  </conditionalFormatting>
  <conditionalFormatting sqref="G19">
    <cfRule type="expression" dxfId="1130" priority="146">
      <formula>ISTEXT(G19)</formula>
    </cfRule>
  </conditionalFormatting>
  <conditionalFormatting sqref="H19">
    <cfRule type="expression" dxfId="1129" priority="145">
      <formula>ISTEXT(H19)</formula>
    </cfRule>
  </conditionalFormatting>
  <conditionalFormatting sqref="K19">
    <cfRule type="expression" dxfId="1128" priority="144">
      <formula>ISTEXT(K19)</formula>
    </cfRule>
  </conditionalFormatting>
  <conditionalFormatting sqref="L19">
    <cfRule type="expression" dxfId="1127" priority="143">
      <formula>ISTEXT(L19)</formula>
    </cfRule>
  </conditionalFormatting>
  <conditionalFormatting sqref="M19">
    <cfRule type="expression" dxfId="1126" priority="142">
      <formula>ISTEXT(M19)</formula>
    </cfRule>
  </conditionalFormatting>
  <conditionalFormatting sqref="N19">
    <cfRule type="expression" dxfId="1125" priority="141">
      <formula>ISTEXT(N19)</formula>
    </cfRule>
  </conditionalFormatting>
  <conditionalFormatting sqref="O19">
    <cfRule type="expression" dxfId="1124" priority="140">
      <formula>ISTEXT(O19)</formula>
    </cfRule>
  </conditionalFormatting>
  <conditionalFormatting sqref="P19">
    <cfRule type="expression" dxfId="1123" priority="139">
      <formula>ISTEXT(P19)</formula>
    </cfRule>
  </conditionalFormatting>
  <conditionalFormatting sqref="Q19">
    <cfRule type="expression" dxfId="1122" priority="138">
      <formula>ISTEXT(Q19)</formula>
    </cfRule>
  </conditionalFormatting>
  <conditionalFormatting sqref="R19">
    <cfRule type="expression" dxfId="1121" priority="137">
      <formula>ISTEXT(R19)</formula>
    </cfRule>
  </conditionalFormatting>
  <conditionalFormatting sqref="C20">
    <cfRule type="expression" dxfId="1120" priority="136">
      <formula>ISTEXT(C20)</formula>
    </cfRule>
  </conditionalFormatting>
  <conditionalFormatting sqref="D20">
    <cfRule type="expression" dxfId="1119" priority="135">
      <formula>ISTEXT(D20)</formula>
    </cfRule>
  </conditionalFormatting>
  <conditionalFormatting sqref="E20">
    <cfRule type="expression" dxfId="1118" priority="134">
      <formula>ISTEXT(E20)</formula>
    </cfRule>
  </conditionalFormatting>
  <conditionalFormatting sqref="F20">
    <cfRule type="expression" dxfId="1117" priority="133">
      <formula>ISTEXT(F20)</formula>
    </cfRule>
  </conditionalFormatting>
  <conditionalFormatting sqref="G20">
    <cfRule type="expression" dxfId="1116" priority="132">
      <formula>ISTEXT(G20)</formula>
    </cfRule>
  </conditionalFormatting>
  <conditionalFormatting sqref="H20">
    <cfRule type="expression" dxfId="1115" priority="131">
      <formula>ISTEXT(H20)</formula>
    </cfRule>
  </conditionalFormatting>
  <conditionalFormatting sqref="K20">
    <cfRule type="expression" dxfId="1114" priority="130">
      <formula>ISTEXT(K20)</formula>
    </cfRule>
  </conditionalFormatting>
  <conditionalFormatting sqref="L20">
    <cfRule type="expression" dxfId="1113" priority="129">
      <formula>ISTEXT(L20)</formula>
    </cfRule>
  </conditionalFormatting>
  <conditionalFormatting sqref="M20">
    <cfRule type="expression" dxfId="1112" priority="128">
      <formula>ISTEXT(M20)</formula>
    </cfRule>
  </conditionalFormatting>
  <conditionalFormatting sqref="N20">
    <cfRule type="expression" dxfId="1111" priority="127">
      <formula>ISTEXT(N20)</formula>
    </cfRule>
  </conditionalFormatting>
  <conditionalFormatting sqref="O20">
    <cfRule type="expression" dxfId="1110" priority="126">
      <formula>ISTEXT(O20)</formula>
    </cfRule>
  </conditionalFormatting>
  <conditionalFormatting sqref="P20">
    <cfRule type="expression" dxfId="1109" priority="125">
      <formula>ISTEXT(P20)</formula>
    </cfRule>
  </conditionalFormatting>
  <conditionalFormatting sqref="Q20">
    <cfRule type="expression" dxfId="1108" priority="124">
      <formula>ISTEXT(Q20)</formula>
    </cfRule>
  </conditionalFormatting>
  <conditionalFormatting sqref="R20">
    <cfRule type="expression" dxfId="1107" priority="123">
      <formula>ISTEXT(R20)</formula>
    </cfRule>
  </conditionalFormatting>
  <conditionalFormatting sqref="C21:C26">
    <cfRule type="expression" dxfId="1106" priority="122">
      <formula>ISTEXT(C21)</formula>
    </cfRule>
  </conditionalFormatting>
  <conditionalFormatting sqref="D21:D26">
    <cfRule type="expression" dxfId="1105" priority="121">
      <formula>ISTEXT(D21)</formula>
    </cfRule>
  </conditionalFormatting>
  <conditionalFormatting sqref="E21:E26">
    <cfRule type="expression" dxfId="1104" priority="120">
      <formula>ISTEXT(E21)</formula>
    </cfRule>
  </conditionalFormatting>
  <conditionalFormatting sqref="F21:F26">
    <cfRule type="expression" dxfId="1103" priority="119">
      <formula>ISTEXT(F21)</formula>
    </cfRule>
  </conditionalFormatting>
  <conditionalFormatting sqref="G21:G26">
    <cfRule type="expression" dxfId="1102" priority="118">
      <formula>ISTEXT(G21)</formula>
    </cfRule>
  </conditionalFormatting>
  <conditionalFormatting sqref="H21:H26">
    <cfRule type="expression" dxfId="1101" priority="117">
      <formula>ISTEXT(H21)</formula>
    </cfRule>
  </conditionalFormatting>
  <conditionalFormatting sqref="K21:K26">
    <cfRule type="expression" dxfId="1100" priority="116">
      <formula>ISTEXT(K21)</formula>
    </cfRule>
  </conditionalFormatting>
  <conditionalFormatting sqref="L21:L26">
    <cfRule type="expression" dxfId="1099" priority="115">
      <formula>ISTEXT(L21)</formula>
    </cfRule>
  </conditionalFormatting>
  <conditionalFormatting sqref="M21:M26">
    <cfRule type="expression" dxfId="1098" priority="114">
      <formula>ISTEXT(M21)</formula>
    </cfRule>
  </conditionalFormatting>
  <conditionalFormatting sqref="N21:N26">
    <cfRule type="expression" dxfId="1097" priority="113">
      <formula>ISTEXT(N21)</formula>
    </cfRule>
  </conditionalFormatting>
  <conditionalFormatting sqref="O21:O26">
    <cfRule type="expression" dxfId="1096" priority="112">
      <formula>ISTEXT(O21)</formula>
    </cfRule>
  </conditionalFormatting>
  <conditionalFormatting sqref="P21:P26">
    <cfRule type="expression" dxfId="1095" priority="111">
      <formula>ISTEXT(P21)</formula>
    </cfRule>
  </conditionalFormatting>
  <conditionalFormatting sqref="Q21:Q26">
    <cfRule type="expression" dxfId="1094" priority="110">
      <formula>ISTEXT(Q21)</formula>
    </cfRule>
  </conditionalFormatting>
  <conditionalFormatting sqref="R21:R26">
    <cfRule type="expression" dxfId="1093" priority="109">
      <formula>ISTEXT(R21)</formula>
    </cfRule>
  </conditionalFormatting>
  <conditionalFormatting sqref="K9:K16">
    <cfRule type="expression" dxfId="1092" priority="95">
      <formula>ISTEXT(K9)</formula>
    </cfRule>
  </conditionalFormatting>
  <conditionalFormatting sqref="L9:L16">
    <cfRule type="expression" dxfId="1091" priority="94">
      <formula>ISTEXT(L9)</formula>
    </cfRule>
  </conditionalFormatting>
  <conditionalFormatting sqref="I17:I26">
    <cfRule type="expression" dxfId="1090" priority="108">
      <formula>ISTEXT(I17)</formula>
    </cfRule>
  </conditionalFormatting>
  <conditionalFormatting sqref="J17:J26">
    <cfRule type="expression" dxfId="1089" priority="107">
      <formula>ISTEXT(J17)</formula>
    </cfRule>
  </conditionalFormatting>
  <conditionalFormatting sqref="I19">
    <cfRule type="expression" dxfId="1088" priority="106">
      <formula>ISTEXT(I19)</formula>
    </cfRule>
  </conditionalFormatting>
  <conditionalFormatting sqref="J19">
    <cfRule type="expression" dxfId="1087" priority="105">
      <formula>ISTEXT(J19)</formula>
    </cfRule>
  </conditionalFormatting>
  <conditionalFormatting sqref="I20">
    <cfRule type="expression" dxfId="1086" priority="104">
      <formula>ISTEXT(I20)</formula>
    </cfRule>
  </conditionalFormatting>
  <conditionalFormatting sqref="J20">
    <cfRule type="expression" dxfId="1085" priority="103">
      <formula>ISTEXT(J20)</formula>
    </cfRule>
  </conditionalFormatting>
  <conditionalFormatting sqref="I21:I26">
    <cfRule type="expression" dxfId="1084" priority="102">
      <formula>ISTEXT(I21)</formula>
    </cfRule>
  </conditionalFormatting>
  <conditionalFormatting sqref="J21:J26">
    <cfRule type="expression" dxfId="1083" priority="101">
      <formula>ISTEXT(J21)</formula>
    </cfRule>
  </conditionalFormatting>
  <conditionalFormatting sqref="D9:D16">
    <cfRule type="expression" dxfId="1082" priority="100">
      <formula>ISTEXT(D9)</formula>
    </cfRule>
  </conditionalFormatting>
  <conditionalFormatting sqref="E9:E16">
    <cfRule type="expression" dxfId="1081" priority="99">
      <formula>ISTEXT(E9)</formula>
    </cfRule>
  </conditionalFormatting>
  <conditionalFormatting sqref="F9:F16">
    <cfRule type="expression" dxfId="1080" priority="98">
      <formula>ISTEXT(F9)</formula>
    </cfRule>
  </conditionalFormatting>
  <conditionalFormatting sqref="G9:G16">
    <cfRule type="expression" dxfId="1079" priority="97">
      <formula>ISTEXT(G9)</formula>
    </cfRule>
  </conditionalFormatting>
  <conditionalFormatting sqref="H9:H16">
    <cfRule type="expression" dxfId="1078" priority="96">
      <formula>ISTEXT(H9)</formula>
    </cfRule>
  </conditionalFormatting>
  <conditionalFormatting sqref="M9:M16">
    <cfRule type="expression" dxfId="1077" priority="93">
      <formula>ISTEXT(M9)</formula>
    </cfRule>
  </conditionalFormatting>
  <conditionalFormatting sqref="N9:N16">
    <cfRule type="expression" dxfId="1076" priority="92">
      <formula>ISTEXT(N9)</formula>
    </cfRule>
  </conditionalFormatting>
  <conditionalFormatting sqref="O9:O16">
    <cfRule type="expression" dxfId="1075" priority="91">
      <formula>ISTEXT(O9)</formula>
    </cfRule>
  </conditionalFormatting>
  <conditionalFormatting sqref="P9:P16">
    <cfRule type="expression" dxfId="1074" priority="90">
      <formula>ISTEXT(P9)</formula>
    </cfRule>
  </conditionalFormatting>
  <conditionalFormatting sqref="Q7:Q16">
    <cfRule type="expression" dxfId="1073" priority="89">
      <formula>ISTEXT(Q7)</formula>
    </cfRule>
  </conditionalFormatting>
  <conditionalFormatting sqref="R7:R16">
    <cfRule type="expression" dxfId="1072" priority="88">
      <formula>ISTEXT(R7)</formula>
    </cfRule>
  </conditionalFormatting>
  <conditionalFormatting sqref="I9:I16">
    <cfRule type="expression" dxfId="1071" priority="87">
      <formula>ISTEXT(I9)</formula>
    </cfRule>
  </conditionalFormatting>
  <conditionalFormatting sqref="J9:J16">
    <cfRule type="expression" dxfId="1070" priority="86">
      <formula>ISTEXT(J9)</formula>
    </cfRule>
  </conditionalFormatting>
  <conditionalFormatting sqref="I17:I26">
    <cfRule type="expression" dxfId="1069" priority="85">
      <formula>ISTEXT(I17)</formula>
    </cfRule>
  </conditionalFormatting>
  <conditionalFormatting sqref="J17:J26">
    <cfRule type="expression" dxfId="1068" priority="84">
      <formula>ISTEXT(J17)</formula>
    </cfRule>
  </conditionalFormatting>
  <conditionalFormatting sqref="K17:K26">
    <cfRule type="expression" dxfId="1067" priority="83">
      <formula>ISTEXT(K17)</formula>
    </cfRule>
  </conditionalFormatting>
  <conditionalFormatting sqref="L17:L26">
    <cfRule type="expression" dxfId="1066" priority="82">
      <formula>ISTEXT(L17)</formula>
    </cfRule>
  </conditionalFormatting>
  <conditionalFormatting sqref="M17:M26">
    <cfRule type="expression" dxfId="1065" priority="81">
      <formula>ISTEXT(M17)</formula>
    </cfRule>
  </conditionalFormatting>
  <conditionalFormatting sqref="N17:N26">
    <cfRule type="expression" dxfId="1064" priority="80">
      <formula>ISTEXT(N17)</formula>
    </cfRule>
  </conditionalFormatting>
  <conditionalFormatting sqref="O17:O26">
    <cfRule type="expression" dxfId="1063" priority="79">
      <formula>ISTEXT(O17)</formula>
    </cfRule>
  </conditionalFormatting>
  <conditionalFormatting sqref="P17:P26">
    <cfRule type="expression" dxfId="1062" priority="78">
      <formula>ISTEXT(P17)</formula>
    </cfRule>
  </conditionalFormatting>
  <conditionalFormatting sqref="I19">
    <cfRule type="expression" dxfId="1061" priority="77">
      <formula>ISTEXT(I19)</formula>
    </cfRule>
  </conditionalFormatting>
  <conditionalFormatting sqref="J19">
    <cfRule type="expression" dxfId="1060" priority="76">
      <formula>ISTEXT(J19)</formula>
    </cfRule>
  </conditionalFormatting>
  <conditionalFormatting sqref="K19">
    <cfRule type="expression" dxfId="1059" priority="75">
      <formula>ISTEXT(K19)</formula>
    </cfRule>
  </conditionalFormatting>
  <conditionalFormatting sqref="L19">
    <cfRule type="expression" dxfId="1058" priority="74">
      <formula>ISTEXT(L19)</formula>
    </cfRule>
  </conditionalFormatting>
  <conditionalFormatting sqref="M19">
    <cfRule type="expression" dxfId="1057" priority="73">
      <formula>ISTEXT(M19)</formula>
    </cfRule>
  </conditionalFormatting>
  <conditionalFormatting sqref="N19">
    <cfRule type="expression" dxfId="1056" priority="72">
      <formula>ISTEXT(N19)</formula>
    </cfRule>
  </conditionalFormatting>
  <conditionalFormatting sqref="O19">
    <cfRule type="expression" dxfId="1055" priority="71">
      <formula>ISTEXT(O19)</formula>
    </cfRule>
  </conditionalFormatting>
  <conditionalFormatting sqref="P19">
    <cfRule type="expression" dxfId="1054" priority="70">
      <formula>ISTEXT(P19)</formula>
    </cfRule>
  </conditionalFormatting>
  <conditionalFormatting sqref="I20">
    <cfRule type="expression" dxfId="1053" priority="69">
      <formula>ISTEXT(I20)</formula>
    </cfRule>
  </conditionalFormatting>
  <conditionalFormatting sqref="J20">
    <cfRule type="expression" dxfId="1052" priority="68">
      <formula>ISTEXT(J20)</formula>
    </cfRule>
  </conditionalFormatting>
  <conditionalFormatting sqref="K20">
    <cfRule type="expression" dxfId="1051" priority="67">
      <formula>ISTEXT(K20)</formula>
    </cfRule>
  </conditionalFormatting>
  <conditionalFormatting sqref="L20">
    <cfRule type="expression" dxfId="1050" priority="66">
      <formula>ISTEXT(L20)</formula>
    </cfRule>
  </conditionalFormatting>
  <conditionalFormatting sqref="M20">
    <cfRule type="expression" dxfId="1049" priority="65">
      <formula>ISTEXT(M20)</formula>
    </cfRule>
  </conditionalFormatting>
  <conditionalFormatting sqref="N20">
    <cfRule type="expression" dxfId="1048" priority="64">
      <formula>ISTEXT(N20)</formula>
    </cfRule>
  </conditionalFormatting>
  <conditionalFormatting sqref="O20">
    <cfRule type="expression" dxfId="1047" priority="63">
      <formula>ISTEXT(O20)</formula>
    </cfRule>
  </conditionalFormatting>
  <conditionalFormatting sqref="P20">
    <cfRule type="expression" dxfId="1046" priority="62">
      <formula>ISTEXT(P20)</formula>
    </cfRule>
  </conditionalFormatting>
  <conditionalFormatting sqref="I21:I26">
    <cfRule type="expression" dxfId="1045" priority="61">
      <formula>ISTEXT(I21)</formula>
    </cfRule>
  </conditionalFormatting>
  <conditionalFormatting sqref="J21:J26">
    <cfRule type="expression" dxfId="1044" priority="60">
      <formula>ISTEXT(J21)</formula>
    </cfRule>
  </conditionalFormatting>
  <conditionalFormatting sqref="K21:K26">
    <cfRule type="expression" dxfId="1043" priority="59">
      <formula>ISTEXT(K21)</formula>
    </cfRule>
  </conditionalFormatting>
  <conditionalFormatting sqref="L21:L26">
    <cfRule type="expression" dxfId="1042" priority="58">
      <formula>ISTEXT(L21)</formula>
    </cfRule>
  </conditionalFormatting>
  <conditionalFormatting sqref="M21:M26">
    <cfRule type="expression" dxfId="1041" priority="57">
      <formula>ISTEXT(M21)</formula>
    </cfRule>
  </conditionalFormatting>
  <conditionalFormatting sqref="N21:N26">
    <cfRule type="expression" dxfId="1040" priority="56">
      <formula>ISTEXT(N21)</formula>
    </cfRule>
  </conditionalFormatting>
  <conditionalFormatting sqref="O21:O26">
    <cfRule type="expression" dxfId="1039" priority="55">
      <formula>ISTEXT(O21)</formula>
    </cfRule>
  </conditionalFormatting>
  <conditionalFormatting sqref="P21:P26">
    <cfRule type="expression" dxfId="1038" priority="54">
      <formula>ISTEXT(P21)</formula>
    </cfRule>
  </conditionalFormatting>
  <conditionalFormatting sqref="I9:I16">
    <cfRule type="expression" dxfId="1037" priority="53">
      <formula>ISTEXT(I9)</formula>
    </cfRule>
  </conditionalFormatting>
  <conditionalFormatting sqref="J9:J16">
    <cfRule type="expression" dxfId="1036" priority="52">
      <formula>ISTEXT(J9)</formula>
    </cfRule>
  </conditionalFormatting>
  <conditionalFormatting sqref="K9:K16">
    <cfRule type="expression" dxfId="1035" priority="51">
      <formula>ISTEXT(K9)</formula>
    </cfRule>
  </conditionalFormatting>
  <conditionalFormatting sqref="L9:L16">
    <cfRule type="expression" dxfId="1034" priority="50">
      <formula>ISTEXT(L9)</formula>
    </cfRule>
  </conditionalFormatting>
  <conditionalFormatting sqref="M9:M16">
    <cfRule type="expression" dxfId="1033" priority="49">
      <formula>ISTEXT(M9)</formula>
    </cfRule>
  </conditionalFormatting>
  <conditionalFormatting sqref="N9:N16">
    <cfRule type="expression" dxfId="1032" priority="48">
      <formula>ISTEXT(N9)</formula>
    </cfRule>
  </conditionalFormatting>
  <conditionalFormatting sqref="O9:O16">
    <cfRule type="expression" dxfId="1031" priority="47">
      <formula>ISTEXT(O9)</formula>
    </cfRule>
  </conditionalFormatting>
  <conditionalFormatting sqref="P9:P16">
    <cfRule type="expression" dxfId="1030" priority="46">
      <formula>ISTEXT(P9)</formula>
    </cfRule>
  </conditionalFormatting>
  <conditionalFormatting sqref="Q17:Q26">
    <cfRule type="expression" dxfId="1029" priority="45">
      <formula>ISTEXT(Q17)</formula>
    </cfRule>
  </conditionalFormatting>
  <conditionalFormatting sqref="R17:R26">
    <cfRule type="expression" dxfId="1028" priority="44">
      <formula>ISTEXT(R17)</formula>
    </cfRule>
  </conditionalFormatting>
  <conditionalFormatting sqref="Q19">
    <cfRule type="expression" dxfId="1027" priority="43">
      <formula>ISTEXT(Q19)</formula>
    </cfRule>
  </conditionalFormatting>
  <conditionalFormatting sqref="R19">
    <cfRule type="expression" dxfId="1026" priority="42">
      <formula>ISTEXT(R19)</formula>
    </cfRule>
  </conditionalFormatting>
  <conditionalFormatting sqref="Q20">
    <cfRule type="expression" dxfId="1025" priority="41">
      <formula>ISTEXT(Q20)</formula>
    </cfRule>
  </conditionalFormatting>
  <conditionalFormatting sqref="R20">
    <cfRule type="expression" dxfId="1024" priority="40">
      <formula>ISTEXT(R20)</formula>
    </cfRule>
  </conditionalFormatting>
  <conditionalFormatting sqref="Q21:Q26">
    <cfRule type="expression" dxfId="1023" priority="39">
      <formula>ISTEXT(Q21)</formula>
    </cfRule>
  </conditionalFormatting>
  <conditionalFormatting sqref="R21:R26">
    <cfRule type="expression" dxfId="1022" priority="38">
      <formula>ISTEXT(R21)</formula>
    </cfRule>
  </conditionalFormatting>
  <conditionalFormatting sqref="Q7:Q16">
    <cfRule type="expression" dxfId="1021" priority="37">
      <formula>ISTEXT(Q7)</formula>
    </cfRule>
  </conditionalFormatting>
  <conditionalFormatting sqref="R7:R16">
    <cfRule type="expression" dxfId="1020" priority="36">
      <formula>ISTEXT(R7)</formula>
    </cfRule>
  </conditionalFormatting>
  <conditionalFormatting sqref="K7">
    <cfRule type="expression" dxfId="1019" priority="30">
      <formula>ISTEXT(K7)</formula>
    </cfRule>
  </conditionalFormatting>
  <conditionalFormatting sqref="L7">
    <cfRule type="expression" dxfId="1018" priority="29">
      <formula>ISTEXT(L7)</formula>
    </cfRule>
  </conditionalFormatting>
  <conditionalFormatting sqref="D7">
    <cfRule type="expression" dxfId="1017" priority="35">
      <formula>ISTEXT(D7)</formula>
    </cfRule>
  </conditionalFormatting>
  <conditionalFormatting sqref="E7">
    <cfRule type="expression" dxfId="1016" priority="34">
      <formula>ISTEXT(E7)</formula>
    </cfRule>
  </conditionalFormatting>
  <conditionalFormatting sqref="F7">
    <cfRule type="expression" dxfId="1015" priority="33">
      <formula>ISTEXT(F7)</formula>
    </cfRule>
  </conditionalFormatting>
  <conditionalFormatting sqref="G7">
    <cfRule type="expression" dxfId="1014" priority="32">
      <formula>ISTEXT(G7)</formula>
    </cfRule>
  </conditionalFormatting>
  <conditionalFormatting sqref="H7">
    <cfRule type="expression" dxfId="1013" priority="31">
      <formula>ISTEXT(H7)</formula>
    </cfRule>
  </conditionalFormatting>
  <conditionalFormatting sqref="M7">
    <cfRule type="expression" dxfId="1012" priority="28">
      <formula>ISTEXT(M7)</formula>
    </cfRule>
  </conditionalFormatting>
  <conditionalFormatting sqref="N7">
    <cfRule type="expression" dxfId="1011" priority="27">
      <formula>ISTEXT(N7)</formula>
    </cfRule>
  </conditionalFormatting>
  <conditionalFormatting sqref="O7">
    <cfRule type="expression" dxfId="1010" priority="26">
      <formula>ISTEXT(O7)</formula>
    </cfRule>
  </conditionalFormatting>
  <conditionalFormatting sqref="P7">
    <cfRule type="expression" dxfId="1009" priority="25">
      <formula>ISTEXT(P7)</formula>
    </cfRule>
  </conditionalFormatting>
  <conditionalFormatting sqref="I7">
    <cfRule type="expression" dxfId="1008" priority="24">
      <formula>ISTEXT(I7)</formula>
    </cfRule>
  </conditionalFormatting>
  <conditionalFormatting sqref="J7">
    <cfRule type="expression" dxfId="1007" priority="23">
      <formula>ISTEXT(J7)</formula>
    </cfRule>
  </conditionalFormatting>
  <conditionalFormatting sqref="I7">
    <cfRule type="expression" dxfId="1006" priority="22">
      <formula>ISTEXT(I7)</formula>
    </cfRule>
  </conditionalFormatting>
  <conditionalFormatting sqref="J7">
    <cfRule type="expression" dxfId="1005" priority="21">
      <formula>ISTEXT(J7)</formula>
    </cfRule>
  </conditionalFormatting>
  <conditionalFormatting sqref="K7">
    <cfRule type="expression" dxfId="1004" priority="20">
      <formula>ISTEXT(K7)</formula>
    </cfRule>
  </conditionalFormatting>
  <conditionalFormatting sqref="L7">
    <cfRule type="expression" dxfId="1003" priority="19">
      <formula>ISTEXT(L7)</formula>
    </cfRule>
  </conditionalFormatting>
  <conditionalFormatting sqref="M7">
    <cfRule type="expression" dxfId="1002" priority="18">
      <formula>ISTEXT(M7)</formula>
    </cfRule>
  </conditionalFormatting>
  <conditionalFormatting sqref="N7">
    <cfRule type="expression" dxfId="1001" priority="17">
      <formula>ISTEXT(N7)</formula>
    </cfRule>
  </conditionalFormatting>
  <conditionalFormatting sqref="O7">
    <cfRule type="expression" dxfId="1000" priority="16">
      <formula>ISTEXT(O7)</formula>
    </cfRule>
  </conditionalFormatting>
  <conditionalFormatting sqref="P7">
    <cfRule type="expression" dxfId="999" priority="15">
      <formula>ISTEXT(P7)</formula>
    </cfRule>
  </conditionalFormatting>
  <conditionalFormatting sqref="C8">
    <cfRule type="expression" dxfId="998" priority="14">
      <formula>ISTEXT(C8)</formula>
    </cfRule>
  </conditionalFormatting>
  <conditionalFormatting sqref="D8">
    <cfRule type="expression" dxfId="997" priority="13">
      <formula>ISTEXT(D8)</formula>
    </cfRule>
  </conditionalFormatting>
  <conditionalFormatting sqref="E8">
    <cfRule type="expression" dxfId="996" priority="12">
      <formula>ISTEXT(E8)</formula>
    </cfRule>
  </conditionalFormatting>
  <conditionalFormatting sqref="F8">
    <cfRule type="expression" dxfId="995" priority="11">
      <formula>ISTEXT(F8)</formula>
    </cfRule>
  </conditionalFormatting>
  <conditionalFormatting sqref="G8">
    <cfRule type="expression" dxfId="994" priority="10">
      <formula>ISTEXT(G8)</formula>
    </cfRule>
  </conditionalFormatting>
  <conditionalFormatting sqref="H8">
    <cfRule type="expression" dxfId="993" priority="9">
      <formula>ISTEXT(H8)</formula>
    </cfRule>
  </conditionalFormatting>
  <conditionalFormatting sqref="I8">
    <cfRule type="expression" dxfId="992" priority="8">
      <formula>ISTEXT(I8)</formula>
    </cfRule>
  </conditionalFormatting>
  <conditionalFormatting sqref="J8">
    <cfRule type="expression" dxfId="991" priority="7">
      <formula>ISTEXT(J8)</formula>
    </cfRule>
  </conditionalFormatting>
  <conditionalFormatting sqref="K8">
    <cfRule type="expression" dxfId="990" priority="6">
      <formula>ISTEXT(K8)</formula>
    </cfRule>
  </conditionalFormatting>
  <conditionalFormatting sqref="L8">
    <cfRule type="expression" dxfId="989" priority="5">
      <formula>ISTEXT(L8)</formula>
    </cfRule>
  </conditionalFormatting>
  <conditionalFormatting sqref="M8">
    <cfRule type="expression" dxfId="988" priority="4">
      <formula>ISTEXT(M8)</formula>
    </cfRule>
  </conditionalFormatting>
  <conditionalFormatting sqref="N8">
    <cfRule type="expression" dxfId="987" priority="3">
      <formula>ISTEXT(N8)</formula>
    </cfRule>
  </conditionalFormatting>
  <conditionalFormatting sqref="P8">
    <cfRule type="expression" dxfId="986" priority="2">
      <formula>ISTEXT(P8)</formula>
    </cfRule>
  </conditionalFormatting>
  <conditionalFormatting sqref="O8">
    <cfRule type="expression" dxfId="985" priority="1">
      <formula>ISTEXT(O8)</formula>
    </cfRule>
  </conditionalFormatting>
  <pageMargins left="0.7" right="0.7" top="0.75" bottom="0.75" header="0.3" footer="0.3"/>
  <pageSetup scale="7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E11" sqref="E11"/>
    </sheetView>
  </sheetViews>
  <sheetFormatPr defaultRowHeight="15" x14ac:dyDescent="0.25"/>
  <cols>
    <col min="1" max="1" width="17" style="108" customWidth="1"/>
    <col min="2" max="2" width="10.5703125" style="108" bestFit="1" customWidth="1"/>
    <col min="3" max="16" width="6" style="108" customWidth="1"/>
    <col min="17" max="17" width="7.42578125" style="108" customWidth="1"/>
    <col min="18" max="18" width="8.28515625" style="108" customWidth="1"/>
    <col min="19" max="16384" width="9.140625" style="108"/>
  </cols>
  <sheetData>
    <row r="1" spans="1:19" ht="23.25" customHeight="1" thickBot="1" x14ac:dyDescent="0.4">
      <c r="A1" s="84" t="s">
        <v>118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O1" s="110"/>
      <c r="P1" s="110"/>
      <c r="Q1" s="121"/>
      <c r="R1" s="121"/>
    </row>
    <row r="2" spans="1:19" s="55" customFormat="1" ht="18.75" x14ac:dyDescent="0.3">
      <c r="A2" s="147" t="str">
        <f>'Oro-Loma Inf Conc'!A2</f>
        <v>OLSD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  <c r="O2" s="20"/>
      <c r="P2" s="20"/>
      <c r="Q2" s="20"/>
      <c r="R2" s="20"/>
      <c r="S2" s="54"/>
    </row>
    <row r="3" spans="1:19" s="55" customFormat="1" ht="19.5" thickBot="1" x14ac:dyDescent="0.35">
      <c r="A3" s="150" t="str">
        <f>'Oro-Loma Inf Conc'!A3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  <c r="O3" s="20"/>
      <c r="P3" s="20"/>
      <c r="Q3" s="20"/>
      <c r="R3" s="20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281" t="s">
        <v>34</v>
      </c>
      <c r="B5" s="2" t="s">
        <v>0</v>
      </c>
      <c r="C5" s="324" t="s">
        <v>4</v>
      </c>
      <c r="D5" s="325"/>
      <c r="E5" s="324" t="s">
        <v>1</v>
      </c>
      <c r="F5" s="325"/>
      <c r="G5" s="324" t="s">
        <v>2</v>
      </c>
      <c r="H5" s="325"/>
      <c r="I5" s="324" t="s">
        <v>3</v>
      </c>
      <c r="J5" s="325"/>
      <c r="K5" s="324" t="s">
        <v>8</v>
      </c>
      <c r="L5" s="325"/>
      <c r="M5" s="324" t="s">
        <v>17</v>
      </c>
      <c r="N5" s="325"/>
      <c r="O5" s="324" t="s">
        <v>9</v>
      </c>
      <c r="P5" s="325"/>
      <c r="Q5" s="324" t="s">
        <v>103</v>
      </c>
      <c r="R5" s="325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4" t="s">
        <v>31</v>
      </c>
      <c r="N6" s="86" t="s">
        <v>32</v>
      </c>
      <c r="O6" s="74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6" t="str">
        <f>'Oro-Loma Inf Conc'!A7</f>
        <v>Dry 2012</v>
      </c>
      <c r="B7" s="335">
        <f>'Oro-Loma Inf Conc'!B7</f>
        <v>41102</v>
      </c>
      <c r="C7" s="123">
        <v>1</v>
      </c>
      <c r="D7" s="137">
        <v>1</v>
      </c>
      <c r="E7" s="226">
        <v>1.4999999999999999E-2</v>
      </c>
      <c r="F7" s="227">
        <v>2</v>
      </c>
      <c r="G7" s="136">
        <v>4.4999999999999998E-2</v>
      </c>
      <c r="H7" s="137">
        <v>2</v>
      </c>
      <c r="I7" s="226">
        <v>0.6</v>
      </c>
      <c r="J7" s="227">
        <v>0.6</v>
      </c>
      <c r="K7" s="136">
        <v>0.25</v>
      </c>
      <c r="L7" s="137">
        <v>0.5</v>
      </c>
      <c r="M7" s="226">
        <v>0.01</v>
      </c>
      <c r="N7" s="227">
        <v>0.02</v>
      </c>
      <c r="O7" s="67">
        <v>20</v>
      </c>
      <c r="P7" s="137">
        <v>20</v>
      </c>
      <c r="Q7" s="138"/>
      <c r="R7" s="139"/>
    </row>
    <row r="8" spans="1:19" x14ac:dyDescent="0.25">
      <c r="A8" s="146" t="str">
        <f>'Oro-Loma Inf Conc'!A8</f>
        <v>Wet 2012/13</v>
      </c>
      <c r="B8" s="335">
        <f>'Oro-Loma Inf Conc'!B8</f>
        <v>41284</v>
      </c>
      <c r="C8" s="331">
        <v>1</v>
      </c>
      <c r="D8" s="364"/>
      <c r="E8" s="366">
        <v>0.02</v>
      </c>
      <c r="F8" s="368">
        <v>0.4</v>
      </c>
      <c r="G8" s="369">
        <v>7.1000000000000004E-3</v>
      </c>
      <c r="H8" s="368">
        <v>0.4</v>
      </c>
      <c r="I8" s="367">
        <v>0.6</v>
      </c>
      <c r="J8" s="364"/>
      <c r="K8" s="365">
        <v>1</v>
      </c>
      <c r="L8" s="364"/>
      <c r="M8" s="366">
        <v>0.25</v>
      </c>
      <c r="N8" s="364"/>
      <c r="O8" s="365">
        <v>20</v>
      </c>
      <c r="P8" s="364"/>
      <c r="Q8" s="138"/>
      <c r="R8" s="139"/>
    </row>
    <row r="9" spans="1:19" x14ac:dyDescent="0.25">
      <c r="A9" s="146">
        <f>'Oro-Loma Inf Conc'!A9</f>
        <v>0</v>
      </c>
      <c r="B9" s="145">
        <f>'Oro-Loma Inf Conc'!B9</f>
        <v>0</v>
      </c>
      <c r="C9" s="136"/>
      <c r="D9" s="137"/>
      <c r="E9" s="226"/>
      <c r="F9" s="227"/>
      <c r="G9" s="136"/>
      <c r="H9" s="137"/>
      <c r="I9" s="226"/>
      <c r="J9" s="227"/>
      <c r="K9" s="136"/>
      <c r="L9" s="137"/>
      <c r="M9" s="226"/>
      <c r="N9" s="227"/>
      <c r="O9" s="67"/>
      <c r="P9" s="137"/>
      <c r="Q9" s="138"/>
      <c r="R9" s="139"/>
    </row>
    <row r="10" spans="1:19" x14ac:dyDescent="0.25">
      <c r="A10" s="146">
        <f>'Oro-Loma Inf Conc'!A10</f>
        <v>0</v>
      </c>
      <c r="B10" s="145">
        <f>'Oro-Loma Inf Conc'!B10</f>
        <v>0</v>
      </c>
      <c r="C10" s="136"/>
      <c r="D10" s="137"/>
      <c r="E10" s="226"/>
      <c r="F10" s="227"/>
      <c r="G10" s="136"/>
      <c r="H10" s="137"/>
      <c r="I10" s="226"/>
      <c r="J10" s="227"/>
      <c r="K10" s="136"/>
      <c r="L10" s="137"/>
      <c r="M10" s="226"/>
      <c r="N10" s="227"/>
      <c r="O10" s="67"/>
      <c r="P10" s="137"/>
      <c r="Q10" s="138"/>
      <c r="R10" s="139"/>
    </row>
    <row r="11" spans="1:19" x14ac:dyDescent="0.25">
      <c r="A11" s="146">
        <f>'Oro-Loma Inf Conc'!A11</f>
        <v>0</v>
      </c>
      <c r="B11" s="145">
        <f>'Oro-Loma Inf Conc'!B11</f>
        <v>0</v>
      </c>
      <c r="C11" s="136"/>
      <c r="D11" s="137"/>
      <c r="E11" s="226"/>
      <c r="F11" s="227"/>
      <c r="G11" s="136"/>
      <c r="H11" s="137"/>
      <c r="I11" s="226"/>
      <c r="J11" s="227"/>
      <c r="K11" s="136"/>
      <c r="L11" s="137"/>
      <c r="M11" s="226"/>
      <c r="N11" s="227"/>
      <c r="O11" s="67"/>
      <c r="P11" s="137"/>
      <c r="Q11" s="138"/>
      <c r="R11" s="139"/>
    </row>
    <row r="12" spans="1:19" x14ac:dyDescent="0.25">
      <c r="A12" s="146">
        <f>'Oro-Loma Inf Conc'!A12</f>
        <v>0</v>
      </c>
      <c r="B12" s="145">
        <f>'Oro-Loma Inf Conc'!B12</f>
        <v>0</v>
      </c>
      <c r="C12" s="136"/>
      <c r="D12" s="137"/>
      <c r="E12" s="226"/>
      <c r="F12" s="227"/>
      <c r="G12" s="136"/>
      <c r="H12" s="137"/>
      <c r="I12" s="226"/>
      <c r="J12" s="227"/>
      <c r="K12" s="136"/>
      <c r="L12" s="137"/>
      <c r="M12" s="226"/>
      <c r="N12" s="227"/>
      <c r="O12" s="67"/>
      <c r="P12" s="137"/>
      <c r="Q12" s="138"/>
      <c r="R12" s="139"/>
    </row>
    <row r="13" spans="1:19" x14ac:dyDescent="0.25">
      <c r="A13" s="146">
        <f>'Oro-Loma Inf Conc'!A13</f>
        <v>0</v>
      </c>
      <c r="B13" s="145">
        <f>'Oro-Loma Inf Conc'!B13</f>
        <v>0</v>
      </c>
      <c r="C13" s="136"/>
      <c r="D13" s="137"/>
      <c r="E13" s="226"/>
      <c r="F13" s="227"/>
      <c r="G13" s="136"/>
      <c r="H13" s="137"/>
      <c r="I13" s="226"/>
      <c r="J13" s="227"/>
      <c r="K13" s="136"/>
      <c r="L13" s="137"/>
      <c r="M13" s="226"/>
      <c r="N13" s="227"/>
      <c r="O13" s="67"/>
      <c r="P13" s="137"/>
      <c r="Q13" s="138"/>
      <c r="R13" s="139"/>
    </row>
    <row r="14" spans="1:19" x14ac:dyDescent="0.25">
      <c r="A14" s="146">
        <f>'Oro-Loma Inf Conc'!A14</f>
        <v>0</v>
      </c>
      <c r="B14" s="145">
        <f>'Oro-Loma Inf Conc'!B14</f>
        <v>0</v>
      </c>
      <c r="C14" s="136"/>
      <c r="D14" s="137"/>
      <c r="E14" s="226"/>
      <c r="F14" s="227"/>
      <c r="G14" s="136"/>
      <c r="H14" s="137"/>
      <c r="I14" s="226"/>
      <c r="J14" s="227"/>
      <c r="K14" s="136"/>
      <c r="L14" s="137"/>
      <c r="M14" s="226"/>
      <c r="N14" s="227"/>
      <c r="O14" s="67"/>
      <c r="P14" s="137"/>
      <c r="Q14" s="138"/>
      <c r="R14" s="139"/>
    </row>
    <row r="15" spans="1:19" x14ac:dyDescent="0.25">
      <c r="A15" s="146">
        <f>'Oro-Loma Inf Conc'!A15</f>
        <v>0</v>
      </c>
      <c r="B15" s="145">
        <f>'Oro-Loma Inf Conc'!B15</f>
        <v>0</v>
      </c>
      <c r="C15" s="136"/>
      <c r="D15" s="137"/>
      <c r="E15" s="226"/>
      <c r="F15" s="227"/>
      <c r="G15" s="136"/>
      <c r="H15" s="137"/>
      <c r="I15" s="226"/>
      <c r="J15" s="227"/>
      <c r="K15" s="136"/>
      <c r="L15" s="137"/>
      <c r="M15" s="226"/>
      <c r="N15" s="227"/>
      <c r="O15" s="67"/>
      <c r="P15" s="137"/>
      <c r="Q15" s="138"/>
      <c r="R15" s="139"/>
    </row>
    <row r="16" spans="1:19" x14ac:dyDescent="0.25">
      <c r="A16" s="146">
        <f>'Oro-Loma Inf Conc'!A16</f>
        <v>0</v>
      </c>
      <c r="B16" s="145">
        <f>'Oro-Loma Inf Conc'!B16</f>
        <v>0</v>
      </c>
      <c r="C16" s="136"/>
      <c r="D16" s="137"/>
      <c r="E16" s="226"/>
      <c r="F16" s="227"/>
      <c r="G16" s="136"/>
      <c r="H16" s="137"/>
      <c r="I16" s="226"/>
      <c r="J16" s="227"/>
      <c r="K16" s="136"/>
      <c r="L16" s="137"/>
      <c r="M16" s="226"/>
      <c r="N16" s="227"/>
      <c r="O16" s="67"/>
      <c r="P16" s="137"/>
      <c r="Q16" s="138"/>
      <c r="R16" s="139"/>
    </row>
    <row r="17" spans="1:18" x14ac:dyDescent="0.25">
      <c r="A17" s="146">
        <f>'Oro-Loma Inf Conc'!A17</f>
        <v>0</v>
      </c>
      <c r="B17" s="145">
        <f>'Oro-Loma Inf Conc'!B17</f>
        <v>0</v>
      </c>
      <c r="C17" s="136"/>
      <c r="D17" s="137"/>
      <c r="E17" s="226"/>
      <c r="F17" s="227"/>
      <c r="G17" s="136"/>
      <c r="H17" s="137"/>
      <c r="I17" s="226"/>
      <c r="J17" s="227"/>
      <c r="K17" s="136"/>
      <c r="L17" s="137"/>
      <c r="M17" s="226"/>
      <c r="N17" s="227"/>
      <c r="O17" s="67"/>
      <c r="P17" s="137"/>
      <c r="Q17" s="138"/>
      <c r="R17" s="139"/>
    </row>
    <row r="18" spans="1:18" x14ac:dyDescent="0.25">
      <c r="A18" s="146">
        <f>'Oro-Loma Inf Conc'!A18</f>
        <v>0</v>
      </c>
      <c r="B18" s="145">
        <f>'Oro-Loma Inf Conc'!B18</f>
        <v>0</v>
      </c>
      <c r="C18" s="136"/>
      <c r="D18" s="137"/>
      <c r="E18" s="138"/>
      <c r="F18" s="139"/>
      <c r="G18" s="136"/>
      <c r="H18" s="137"/>
      <c r="I18" s="138"/>
      <c r="J18" s="139"/>
      <c r="K18" s="136"/>
      <c r="L18" s="137"/>
      <c r="M18" s="138"/>
      <c r="N18" s="139"/>
      <c r="O18" s="67"/>
      <c r="P18" s="137"/>
      <c r="Q18" s="138"/>
      <c r="R18" s="139"/>
    </row>
    <row r="19" spans="1:18" x14ac:dyDescent="0.25">
      <c r="A19" s="146">
        <f>'Oro-Loma Inf Conc'!A19</f>
        <v>0</v>
      </c>
      <c r="B19" s="145">
        <f>'Oro-Loma Inf Conc'!B19</f>
        <v>0</v>
      </c>
      <c r="C19" s="136"/>
      <c r="D19" s="137"/>
      <c r="E19" s="226"/>
      <c r="F19" s="227"/>
      <c r="G19" s="136"/>
      <c r="H19" s="137"/>
      <c r="I19" s="226"/>
      <c r="J19" s="227"/>
      <c r="K19" s="136"/>
      <c r="L19" s="137"/>
      <c r="M19" s="226"/>
      <c r="N19" s="227"/>
      <c r="O19" s="136"/>
      <c r="P19" s="137"/>
      <c r="Q19" s="138"/>
      <c r="R19" s="139"/>
    </row>
    <row r="20" spans="1:18" x14ac:dyDescent="0.25">
      <c r="A20" s="146">
        <f>'Oro-Loma Inf Conc'!A20</f>
        <v>0</v>
      </c>
      <c r="B20" s="145">
        <f>'Oro-Loma Inf Conc'!B20</f>
        <v>0</v>
      </c>
      <c r="C20" s="136"/>
      <c r="D20" s="137"/>
      <c r="E20" s="138"/>
      <c r="F20" s="139"/>
      <c r="G20" s="136"/>
      <c r="H20" s="137"/>
      <c r="I20" s="138"/>
      <c r="J20" s="139"/>
      <c r="K20" s="136"/>
      <c r="L20" s="137"/>
      <c r="M20" s="138"/>
      <c r="N20" s="139"/>
      <c r="O20" s="136"/>
      <c r="P20" s="137"/>
      <c r="Q20" s="138"/>
      <c r="R20" s="139"/>
    </row>
    <row r="21" spans="1:18" x14ac:dyDescent="0.25">
      <c r="A21" s="146">
        <f>'Oro-Loma Inf Conc'!A21</f>
        <v>0</v>
      </c>
      <c r="B21" s="145">
        <f>'Oro-Loma Inf Conc'!B21</f>
        <v>0</v>
      </c>
      <c r="C21" s="136"/>
      <c r="D21" s="137"/>
      <c r="E21" s="138"/>
      <c r="F21" s="139"/>
      <c r="G21" s="136"/>
      <c r="H21" s="137"/>
      <c r="I21" s="138"/>
      <c r="J21" s="139"/>
      <c r="K21" s="136"/>
      <c r="L21" s="137"/>
      <c r="M21" s="138"/>
      <c r="N21" s="139"/>
      <c r="O21" s="136"/>
      <c r="P21" s="137"/>
      <c r="Q21" s="138"/>
      <c r="R21" s="139"/>
    </row>
    <row r="22" spans="1:18" x14ac:dyDescent="0.25">
      <c r="A22" s="146">
        <f>'Oro-Loma Inf Conc'!A22</f>
        <v>0</v>
      </c>
      <c r="B22" s="145">
        <f>'Oro-Loma Inf Conc'!B22</f>
        <v>0</v>
      </c>
      <c r="C22" s="136"/>
      <c r="D22" s="137"/>
      <c r="E22" s="138"/>
      <c r="F22" s="139"/>
      <c r="G22" s="136"/>
      <c r="H22" s="137"/>
      <c r="I22" s="138"/>
      <c r="J22" s="139"/>
      <c r="K22" s="136"/>
      <c r="L22" s="137"/>
      <c r="M22" s="138"/>
      <c r="N22" s="139"/>
      <c r="O22" s="136"/>
      <c r="P22" s="137"/>
      <c r="Q22" s="138"/>
      <c r="R22" s="139"/>
    </row>
    <row r="23" spans="1:18" x14ac:dyDescent="0.25">
      <c r="A23" s="146">
        <f>'Oro-Loma Inf Conc'!A23</f>
        <v>0</v>
      </c>
      <c r="B23" s="145">
        <f>'Oro-Loma Inf Conc'!B23</f>
        <v>0</v>
      </c>
      <c r="C23" s="136"/>
      <c r="D23" s="137"/>
      <c r="E23" s="138"/>
      <c r="F23" s="139"/>
      <c r="G23" s="136"/>
      <c r="H23" s="137"/>
      <c r="I23" s="138"/>
      <c r="J23" s="139"/>
      <c r="K23" s="136"/>
      <c r="L23" s="137"/>
      <c r="M23" s="138"/>
      <c r="N23" s="139"/>
      <c r="O23" s="136"/>
      <c r="P23" s="137"/>
      <c r="Q23" s="138"/>
      <c r="R23" s="139"/>
    </row>
    <row r="24" spans="1:18" x14ac:dyDescent="0.25">
      <c r="A24" s="146">
        <f>'Oro-Loma Inf Conc'!A24</f>
        <v>0</v>
      </c>
      <c r="B24" s="145">
        <f>'Oro-Loma Inf Conc'!B24</f>
        <v>0</v>
      </c>
      <c r="C24" s="136"/>
      <c r="D24" s="137"/>
      <c r="E24" s="138"/>
      <c r="F24" s="139"/>
      <c r="G24" s="136"/>
      <c r="H24" s="137"/>
      <c r="I24" s="138"/>
      <c r="J24" s="139"/>
      <c r="K24" s="136"/>
      <c r="L24" s="137"/>
      <c r="M24" s="138"/>
      <c r="N24" s="139"/>
      <c r="O24" s="136"/>
      <c r="P24" s="137"/>
      <c r="Q24" s="138"/>
      <c r="R24" s="139"/>
    </row>
    <row r="25" spans="1:18" x14ac:dyDescent="0.25">
      <c r="A25" s="146">
        <f>'Oro-Loma Inf Conc'!A25</f>
        <v>0</v>
      </c>
      <c r="B25" s="145">
        <f>'Oro-Loma Inf Conc'!B25</f>
        <v>0</v>
      </c>
      <c r="C25" s="136"/>
      <c r="D25" s="137"/>
      <c r="E25" s="138"/>
      <c r="F25" s="139"/>
      <c r="G25" s="136"/>
      <c r="H25" s="137"/>
      <c r="I25" s="138"/>
      <c r="J25" s="139"/>
      <c r="K25" s="136"/>
      <c r="L25" s="137"/>
      <c r="M25" s="138"/>
      <c r="N25" s="139"/>
      <c r="O25" s="136"/>
      <c r="P25" s="137"/>
      <c r="Q25" s="138"/>
      <c r="R25" s="139"/>
    </row>
    <row r="26" spans="1:18" ht="15.75" thickBot="1" x14ac:dyDescent="0.3">
      <c r="A26" s="146">
        <f>'Oro-Loma Inf Conc'!A26</f>
        <v>0</v>
      </c>
      <c r="B26" s="145">
        <f>'Oro-Loma Inf Conc'!B26</f>
        <v>0</v>
      </c>
      <c r="C26" s="143"/>
      <c r="D26" s="144"/>
      <c r="E26" s="141"/>
      <c r="F26" s="142"/>
      <c r="G26" s="143"/>
      <c r="H26" s="144"/>
      <c r="I26" s="141"/>
      <c r="J26" s="142"/>
      <c r="K26" s="143"/>
      <c r="L26" s="144"/>
      <c r="M26" s="141"/>
      <c r="N26" s="142"/>
      <c r="O26" s="143"/>
      <c r="P26" s="144"/>
      <c r="Q26" s="141"/>
      <c r="R26" s="142"/>
    </row>
    <row r="28" spans="1:18" ht="15.75" thickBot="1" x14ac:dyDescent="0.3"/>
    <row r="29" spans="1:18" x14ac:dyDescent="0.25">
      <c r="A29" s="107" t="s">
        <v>94</v>
      </c>
      <c r="B29" s="1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</row>
    <row r="30" spans="1:18" ht="15.75" thickBot="1" x14ac:dyDescent="0.3">
      <c r="A30" s="71" t="s">
        <v>95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984" priority="162">
      <formula>ISTEXT(E17)</formula>
    </cfRule>
  </conditionalFormatting>
  <conditionalFormatting sqref="F17:F26">
    <cfRule type="expression" dxfId="983" priority="161">
      <formula>ISTEXT(F17)</formula>
    </cfRule>
  </conditionalFormatting>
  <conditionalFormatting sqref="G17:G26">
    <cfRule type="expression" dxfId="982" priority="160">
      <formula>ISTEXT(G17)</formula>
    </cfRule>
  </conditionalFormatting>
  <conditionalFormatting sqref="H17:H26">
    <cfRule type="expression" dxfId="981" priority="159">
      <formula>ISTEXT(H17)</formula>
    </cfRule>
  </conditionalFormatting>
  <conditionalFormatting sqref="K17:K26">
    <cfRule type="expression" dxfId="980" priority="158">
      <formula>ISTEXT(K17)</formula>
    </cfRule>
  </conditionalFormatting>
  <conditionalFormatting sqref="L17:L26">
    <cfRule type="expression" dxfId="979" priority="157">
      <formula>ISTEXT(L17)</formula>
    </cfRule>
  </conditionalFormatting>
  <conditionalFormatting sqref="M17:M26">
    <cfRule type="expression" dxfId="978" priority="156">
      <formula>ISTEXT(M17)</formula>
    </cfRule>
  </conditionalFormatting>
  <conditionalFormatting sqref="N17:N26">
    <cfRule type="expression" dxfId="977" priority="155">
      <formula>ISTEXT(N17)</formula>
    </cfRule>
  </conditionalFormatting>
  <conditionalFormatting sqref="O17:O26">
    <cfRule type="expression" dxfId="976" priority="154">
      <formula>ISTEXT(O17)</formula>
    </cfRule>
  </conditionalFormatting>
  <conditionalFormatting sqref="P17:P26">
    <cfRule type="expression" dxfId="975" priority="153">
      <formula>ISTEXT(P17)</formula>
    </cfRule>
  </conditionalFormatting>
  <conditionalFormatting sqref="Q17:Q26">
    <cfRule type="expression" dxfId="974" priority="152">
      <formula>ISTEXT(Q17)</formula>
    </cfRule>
  </conditionalFormatting>
  <conditionalFormatting sqref="R17:R26">
    <cfRule type="expression" dxfId="973" priority="151">
      <formula>ISTEXT(R17)</formula>
    </cfRule>
  </conditionalFormatting>
  <conditionalFormatting sqref="C19">
    <cfRule type="expression" dxfId="972" priority="150">
      <formula>ISTEXT(C19)</formula>
    </cfRule>
  </conditionalFormatting>
  <conditionalFormatting sqref="C18">
    <cfRule type="expression" dxfId="971" priority="164">
      <formula>ISTEXT(C18)</formula>
    </cfRule>
  </conditionalFormatting>
  <conditionalFormatting sqref="D17:D26">
    <cfRule type="expression" dxfId="970" priority="163">
      <formula>ISTEXT(D17)</formula>
    </cfRule>
  </conditionalFormatting>
  <conditionalFormatting sqref="D19">
    <cfRule type="expression" dxfId="969" priority="149">
      <formula>ISTEXT(D19)</formula>
    </cfRule>
  </conditionalFormatting>
  <conditionalFormatting sqref="E19">
    <cfRule type="expression" dxfId="968" priority="148">
      <formula>ISTEXT(E19)</formula>
    </cfRule>
  </conditionalFormatting>
  <conditionalFormatting sqref="F19">
    <cfRule type="expression" dxfId="967" priority="147">
      <formula>ISTEXT(F19)</formula>
    </cfRule>
  </conditionalFormatting>
  <conditionalFormatting sqref="G19">
    <cfRule type="expression" dxfId="966" priority="146">
      <formula>ISTEXT(G19)</formula>
    </cfRule>
  </conditionalFormatting>
  <conditionalFormatting sqref="H19">
    <cfRule type="expression" dxfId="965" priority="145">
      <formula>ISTEXT(H19)</formula>
    </cfRule>
  </conditionalFormatting>
  <conditionalFormatting sqref="K19">
    <cfRule type="expression" dxfId="964" priority="144">
      <formula>ISTEXT(K19)</formula>
    </cfRule>
  </conditionalFormatting>
  <conditionalFormatting sqref="L19">
    <cfRule type="expression" dxfId="963" priority="143">
      <formula>ISTEXT(L19)</formula>
    </cfRule>
  </conditionalFormatting>
  <conditionalFormatting sqref="M19">
    <cfRule type="expression" dxfId="962" priority="142">
      <formula>ISTEXT(M19)</formula>
    </cfRule>
  </conditionalFormatting>
  <conditionalFormatting sqref="N19">
    <cfRule type="expression" dxfId="961" priority="141">
      <formula>ISTEXT(N19)</formula>
    </cfRule>
  </conditionalFormatting>
  <conditionalFormatting sqref="O19">
    <cfRule type="expression" dxfId="960" priority="140">
      <formula>ISTEXT(O19)</formula>
    </cfRule>
  </conditionalFormatting>
  <conditionalFormatting sqref="P19">
    <cfRule type="expression" dxfId="959" priority="139">
      <formula>ISTEXT(P19)</formula>
    </cfRule>
  </conditionalFormatting>
  <conditionalFormatting sqref="Q19">
    <cfRule type="expression" dxfId="958" priority="138">
      <formula>ISTEXT(Q19)</formula>
    </cfRule>
  </conditionalFormatting>
  <conditionalFormatting sqref="R19">
    <cfRule type="expression" dxfId="957" priority="137">
      <formula>ISTEXT(R19)</formula>
    </cfRule>
  </conditionalFormatting>
  <conditionalFormatting sqref="C20">
    <cfRule type="expression" dxfId="956" priority="136">
      <formula>ISTEXT(C20)</formula>
    </cfRule>
  </conditionalFormatting>
  <conditionalFormatting sqref="D20">
    <cfRule type="expression" dxfId="955" priority="135">
      <formula>ISTEXT(D20)</formula>
    </cfRule>
  </conditionalFormatting>
  <conditionalFormatting sqref="E20">
    <cfRule type="expression" dxfId="954" priority="134">
      <formula>ISTEXT(E20)</formula>
    </cfRule>
  </conditionalFormatting>
  <conditionalFormatting sqref="F20">
    <cfRule type="expression" dxfId="953" priority="133">
      <formula>ISTEXT(F20)</formula>
    </cfRule>
  </conditionalFormatting>
  <conditionalFormatting sqref="G20">
    <cfRule type="expression" dxfId="952" priority="132">
      <formula>ISTEXT(G20)</formula>
    </cfRule>
  </conditionalFormatting>
  <conditionalFormatting sqref="H20">
    <cfRule type="expression" dxfId="951" priority="131">
      <formula>ISTEXT(H20)</formula>
    </cfRule>
  </conditionalFormatting>
  <conditionalFormatting sqref="K20">
    <cfRule type="expression" dxfId="950" priority="130">
      <formula>ISTEXT(K20)</formula>
    </cfRule>
  </conditionalFormatting>
  <conditionalFormatting sqref="L20">
    <cfRule type="expression" dxfId="949" priority="129">
      <formula>ISTEXT(L20)</formula>
    </cfRule>
  </conditionalFormatting>
  <conditionalFormatting sqref="M20">
    <cfRule type="expression" dxfId="948" priority="128">
      <formula>ISTEXT(M20)</formula>
    </cfRule>
  </conditionalFormatting>
  <conditionalFormatting sqref="N20">
    <cfRule type="expression" dxfId="947" priority="127">
      <formula>ISTEXT(N20)</formula>
    </cfRule>
  </conditionalFormatting>
  <conditionalFormatting sqref="O20">
    <cfRule type="expression" dxfId="946" priority="126">
      <formula>ISTEXT(O20)</formula>
    </cfRule>
  </conditionalFormatting>
  <conditionalFormatting sqref="P20">
    <cfRule type="expression" dxfId="945" priority="125">
      <formula>ISTEXT(P20)</formula>
    </cfRule>
  </conditionalFormatting>
  <conditionalFormatting sqref="Q20">
    <cfRule type="expression" dxfId="944" priority="124">
      <formula>ISTEXT(Q20)</formula>
    </cfRule>
  </conditionalFormatting>
  <conditionalFormatting sqref="R20">
    <cfRule type="expression" dxfId="943" priority="123">
      <formula>ISTEXT(R20)</formula>
    </cfRule>
  </conditionalFormatting>
  <conditionalFormatting sqref="C21:C26">
    <cfRule type="expression" dxfId="942" priority="122">
      <formula>ISTEXT(C21)</formula>
    </cfRule>
  </conditionalFormatting>
  <conditionalFormatting sqref="D21:D26">
    <cfRule type="expression" dxfId="941" priority="121">
      <formula>ISTEXT(D21)</formula>
    </cfRule>
  </conditionalFormatting>
  <conditionalFormatting sqref="E21:E26">
    <cfRule type="expression" dxfId="940" priority="120">
      <formula>ISTEXT(E21)</formula>
    </cfRule>
  </conditionalFormatting>
  <conditionalFormatting sqref="F21:F26">
    <cfRule type="expression" dxfId="939" priority="119">
      <formula>ISTEXT(F21)</formula>
    </cfRule>
  </conditionalFormatting>
  <conditionalFormatting sqref="G21:G26">
    <cfRule type="expression" dxfId="938" priority="118">
      <formula>ISTEXT(G21)</formula>
    </cfRule>
  </conditionalFormatting>
  <conditionalFormatting sqref="H21:H26">
    <cfRule type="expression" dxfId="937" priority="117">
      <formula>ISTEXT(H21)</formula>
    </cfRule>
  </conditionalFormatting>
  <conditionalFormatting sqref="K21:K26">
    <cfRule type="expression" dxfId="936" priority="116">
      <formula>ISTEXT(K21)</formula>
    </cfRule>
  </conditionalFormatting>
  <conditionalFormatting sqref="L21:L26">
    <cfRule type="expression" dxfId="935" priority="115">
      <formula>ISTEXT(L21)</formula>
    </cfRule>
  </conditionalFormatting>
  <conditionalFormatting sqref="M21:M26">
    <cfRule type="expression" dxfId="934" priority="114">
      <formula>ISTEXT(M21)</formula>
    </cfRule>
  </conditionalFormatting>
  <conditionalFormatting sqref="N21:N26">
    <cfRule type="expression" dxfId="933" priority="113">
      <formula>ISTEXT(N21)</formula>
    </cfRule>
  </conditionalFormatting>
  <conditionalFormatting sqref="O21:O26">
    <cfRule type="expression" dxfId="932" priority="112">
      <formula>ISTEXT(O21)</formula>
    </cfRule>
  </conditionalFormatting>
  <conditionalFormatting sqref="P21:P26">
    <cfRule type="expression" dxfId="931" priority="111">
      <formula>ISTEXT(P21)</formula>
    </cfRule>
  </conditionalFormatting>
  <conditionalFormatting sqref="Q21:Q26">
    <cfRule type="expression" dxfId="930" priority="110">
      <formula>ISTEXT(Q21)</formula>
    </cfRule>
  </conditionalFormatting>
  <conditionalFormatting sqref="R21:R26">
    <cfRule type="expression" dxfId="929" priority="109">
      <formula>ISTEXT(R21)</formula>
    </cfRule>
  </conditionalFormatting>
  <conditionalFormatting sqref="K9:K16">
    <cfRule type="expression" dxfId="928" priority="95">
      <formula>ISTEXT(K9)</formula>
    </cfRule>
  </conditionalFormatting>
  <conditionalFormatting sqref="L9:L16">
    <cfRule type="expression" dxfId="927" priority="94">
      <formula>ISTEXT(L9)</formula>
    </cfRule>
  </conditionalFormatting>
  <conditionalFormatting sqref="I17:I26">
    <cfRule type="expression" dxfId="926" priority="108">
      <formula>ISTEXT(I17)</formula>
    </cfRule>
  </conditionalFormatting>
  <conditionalFormatting sqref="J17:J26">
    <cfRule type="expression" dxfId="925" priority="107">
      <formula>ISTEXT(J17)</formula>
    </cfRule>
  </conditionalFormatting>
  <conditionalFormatting sqref="I19">
    <cfRule type="expression" dxfId="924" priority="106">
      <formula>ISTEXT(I19)</formula>
    </cfRule>
  </conditionalFormatting>
  <conditionalFormatting sqref="J19">
    <cfRule type="expression" dxfId="923" priority="105">
      <formula>ISTEXT(J19)</formula>
    </cfRule>
  </conditionalFormatting>
  <conditionalFormatting sqref="I20">
    <cfRule type="expression" dxfId="922" priority="104">
      <formula>ISTEXT(I20)</formula>
    </cfRule>
  </conditionalFormatting>
  <conditionalFormatting sqref="J20">
    <cfRule type="expression" dxfId="921" priority="103">
      <formula>ISTEXT(J20)</formula>
    </cfRule>
  </conditionalFormatting>
  <conditionalFormatting sqref="I21:I26">
    <cfRule type="expression" dxfId="920" priority="102">
      <formula>ISTEXT(I21)</formula>
    </cfRule>
  </conditionalFormatting>
  <conditionalFormatting sqref="J21:J26">
    <cfRule type="expression" dxfId="919" priority="101">
      <formula>ISTEXT(J21)</formula>
    </cfRule>
  </conditionalFormatting>
  <conditionalFormatting sqref="D9:D16">
    <cfRule type="expression" dxfId="918" priority="100">
      <formula>ISTEXT(D9)</formula>
    </cfRule>
  </conditionalFormatting>
  <conditionalFormatting sqref="E9:E16">
    <cfRule type="expression" dxfId="917" priority="99">
      <formula>ISTEXT(E9)</formula>
    </cfRule>
  </conditionalFormatting>
  <conditionalFormatting sqref="F9:F16">
    <cfRule type="expression" dxfId="916" priority="98">
      <formula>ISTEXT(F9)</formula>
    </cfRule>
  </conditionalFormatting>
  <conditionalFormatting sqref="G9:G16">
    <cfRule type="expression" dxfId="915" priority="97">
      <formula>ISTEXT(G9)</formula>
    </cfRule>
  </conditionalFormatting>
  <conditionalFormatting sqref="H9:H16">
    <cfRule type="expression" dxfId="914" priority="96">
      <formula>ISTEXT(H9)</formula>
    </cfRule>
  </conditionalFormatting>
  <conditionalFormatting sqref="M9:M16">
    <cfRule type="expression" dxfId="913" priority="93">
      <formula>ISTEXT(M9)</formula>
    </cfRule>
  </conditionalFormatting>
  <conditionalFormatting sqref="N9:N16">
    <cfRule type="expression" dxfId="912" priority="92">
      <formula>ISTEXT(N9)</formula>
    </cfRule>
  </conditionalFormatting>
  <conditionalFormatting sqref="O9:O16">
    <cfRule type="expression" dxfId="911" priority="91">
      <formula>ISTEXT(O9)</formula>
    </cfRule>
  </conditionalFormatting>
  <conditionalFormatting sqref="P9:P16">
    <cfRule type="expression" dxfId="910" priority="90">
      <formula>ISTEXT(P9)</formula>
    </cfRule>
  </conditionalFormatting>
  <conditionalFormatting sqref="Q7:Q16">
    <cfRule type="expression" dxfId="909" priority="89">
      <formula>ISTEXT(Q7)</formula>
    </cfRule>
  </conditionalFormatting>
  <conditionalFormatting sqref="R7:R16">
    <cfRule type="expression" dxfId="908" priority="88">
      <formula>ISTEXT(R7)</formula>
    </cfRule>
  </conditionalFormatting>
  <conditionalFormatting sqref="I9:I16">
    <cfRule type="expression" dxfId="907" priority="87">
      <formula>ISTEXT(I9)</formula>
    </cfRule>
  </conditionalFormatting>
  <conditionalFormatting sqref="J9:J16">
    <cfRule type="expression" dxfId="906" priority="86">
      <formula>ISTEXT(J9)</formula>
    </cfRule>
  </conditionalFormatting>
  <conditionalFormatting sqref="I17:I26">
    <cfRule type="expression" dxfId="905" priority="85">
      <formula>ISTEXT(I17)</formula>
    </cfRule>
  </conditionalFormatting>
  <conditionalFormatting sqref="J17:J26">
    <cfRule type="expression" dxfId="904" priority="84">
      <formula>ISTEXT(J17)</formula>
    </cfRule>
  </conditionalFormatting>
  <conditionalFormatting sqref="K17:K26">
    <cfRule type="expression" dxfId="903" priority="83">
      <formula>ISTEXT(K17)</formula>
    </cfRule>
  </conditionalFormatting>
  <conditionalFormatting sqref="L17:L26">
    <cfRule type="expression" dxfId="902" priority="82">
      <formula>ISTEXT(L17)</formula>
    </cfRule>
  </conditionalFormatting>
  <conditionalFormatting sqref="M17:M26">
    <cfRule type="expression" dxfId="901" priority="81">
      <formula>ISTEXT(M17)</formula>
    </cfRule>
  </conditionalFormatting>
  <conditionalFormatting sqref="N17:N26">
    <cfRule type="expression" dxfId="900" priority="80">
      <formula>ISTEXT(N17)</formula>
    </cfRule>
  </conditionalFormatting>
  <conditionalFormatting sqref="O17:O26">
    <cfRule type="expression" dxfId="899" priority="79">
      <formula>ISTEXT(O17)</formula>
    </cfRule>
  </conditionalFormatting>
  <conditionalFormatting sqref="P17:P26">
    <cfRule type="expression" dxfId="898" priority="78">
      <formula>ISTEXT(P17)</formula>
    </cfRule>
  </conditionalFormatting>
  <conditionalFormatting sqref="I19">
    <cfRule type="expression" dxfId="897" priority="77">
      <formula>ISTEXT(I19)</formula>
    </cfRule>
  </conditionalFormatting>
  <conditionalFormatting sqref="J19">
    <cfRule type="expression" dxfId="896" priority="76">
      <formula>ISTEXT(J19)</formula>
    </cfRule>
  </conditionalFormatting>
  <conditionalFormatting sqref="K19">
    <cfRule type="expression" dxfId="895" priority="75">
      <formula>ISTEXT(K19)</formula>
    </cfRule>
  </conditionalFormatting>
  <conditionalFormatting sqref="L19">
    <cfRule type="expression" dxfId="894" priority="74">
      <formula>ISTEXT(L19)</formula>
    </cfRule>
  </conditionalFormatting>
  <conditionalFormatting sqref="M19">
    <cfRule type="expression" dxfId="893" priority="73">
      <formula>ISTEXT(M19)</formula>
    </cfRule>
  </conditionalFormatting>
  <conditionalFormatting sqref="N19">
    <cfRule type="expression" dxfId="892" priority="72">
      <formula>ISTEXT(N19)</formula>
    </cfRule>
  </conditionalFormatting>
  <conditionalFormatting sqref="O19">
    <cfRule type="expression" dxfId="891" priority="71">
      <formula>ISTEXT(O19)</formula>
    </cfRule>
  </conditionalFormatting>
  <conditionalFormatting sqref="P19">
    <cfRule type="expression" dxfId="890" priority="70">
      <formula>ISTEXT(P19)</formula>
    </cfRule>
  </conditionalFormatting>
  <conditionalFormatting sqref="I20">
    <cfRule type="expression" dxfId="889" priority="69">
      <formula>ISTEXT(I20)</formula>
    </cfRule>
  </conditionalFormatting>
  <conditionalFormatting sqref="J20">
    <cfRule type="expression" dxfId="888" priority="68">
      <formula>ISTEXT(J20)</formula>
    </cfRule>
  </conditionalFormatting>
  <conditionalFormatting sqref="K20">
    <cfRule type="expression" dxfId="887" priority="67">
      <formula>ISTEXT(K20)</formula>
    </cfRule>
  </conditionalFormatting>
  <conditionalFormatting sqref="L20">
    <cfRule type="expression" dxfId="886" priority="66">
      <formula>ISTEXT(L20)</formula>
    </cfRule>
  </conditionalFormatting>
  <conditionalFormatting sqref="M20">
    <cfRule type="expression" dxfId="885" priority="65">
      <formula>ISTEXT(M20)</formula>
    </cfRule>
  </conditionalFormatting>
  <conditionalFormatting sqref="N20">
    <cfRule type="expression" dxfId="884" priority="64">
      <formula>ISTEXT(N20)</formula>
    </cfRule>
  </conditionalFormatting>
  <conditionalFormatting sqref="O20">
    <cfRule type="expression" dxfId="883" priority="63">
      <formula>ISTEXT(O20)</formula>
    </cfRule>
  </conditionalFormatting>
  <conditionalFormatting sqref="P20">
    <cfRule type="expression" dxfId="882" priority="62">
      <formula>ISTEXT(P20)</formula>
    </cfRule>
  </conditionalFormatting>
  <conditionalFormatting sqref="I21:I26">
    <cfRule type="expression" dxfId="881" priority="61">
      <formula>ISTEXT(I21)</formula>
    </cfRule>
  </conditionalFormatting>
  <conditionalFormatting sqref="J21:J26">
    <cfRule type="expression" dxfId="880" priority="60">
      <formula>ISTEXT(J21)</formula>
    </cfRule>
  </conditionalFormatting>
  <conditionalFormatting sqref="K21:K26">
    <cfRule type="expression" dxfId="879" priority="59">
      <formula>ISTEXT(K21)</formula>
    </cfRule>
  </conditionalFormatting>
  <conditionalFormatting sqref="L21:L26">
    <cfRule type="expression" dxfId="878" priority="58">
      <formula>ISTEXT(L21)</formula>
    </cfRule>
  </conditionalFormatting>
  <conditionalFormatting sqref="M21:M26">
    <cfRule type="expression" dxfId="877" priority="57">
      <formula>ISTEXT(M21)</formula>
    </cfRule>
  </conditionalFormatting>
  <conditionalFormatting sqref="N21:N26">
    <cfRule type="expression" dxfId="876" priority="56">
      <formula>ISTEXT(N21)</formula>
    </cfRule>
  </conditionalFormatting>
  <conditionalFormatting sqref="O21:O26">
    <cfRule type="expression" dxfId="875" priority="55">
      <formula>ISTEXT(O21)</formula>
    </cfRule>
  </conditionalFormatting>
  <conditionalFormatting sqref="P21:P26">
    <cfRule type="expression" dxfId="874" priority="54">
      <formula>ISTEXT(P21)</formula>
    </cfRule>
  </conditionalFormatting>
  <conditionalFormatting sqref="I9:I16">
    <cfRule type="expression" dxfId="873" priority="53">
      <formula>ISTEXT(I9)</formula>
    </cfRule>
  </conditionalFormatting>
  <conditionalFormatting sqref="J9:J16">
    <cfRule type="expression" dxfId="872" priority="52">
      <formula>ISTEXT(J9)</formula>
    </cfRule>
  </conditionalFormatting>
  <conditionalFormatting sqref="K9:K16">
    <cfRule type="expression" dxfId="871" priority="51">
      <formula>ISTEXT(K9)</formula>
    </cfRule>
  </conditionalFormatting>
  <conditionalFormatting sqref="L9:L16">
    <cfRule type="expression" dxfId="870" priority="50">
      <formula>ISTEXT(L9)</formula>
    </cfRule>
  </conditionalFormatting>
  <conditionalFormatting sqref="M9:M16">
    <cfRule type="expression" dxfId="869" priority="49">
      <formula>ISTEXT(M9)</formula>
    </cfRule>
  </conditionalFormatting>
  <conditionalFormatting sqref="N9:N16">
    <cfRule type="expression" dxfId="868" priority="48">
      <formula>ISTEXT(N9)</formula>
    </cfRule>
  </conditionalFormatting>
  <conditionalFormatting sqref="O9:O16">
    <cfRule type="expression" dxfId="867" priority="47">
      <formula>ISTEXT(O9)</formula>
    </cfRule>
  </conditionalFormatting>
  <conditionalFormatting sqref="P9:P16">
    <cfRule type="expression" dxfId="866" priority="46">
      <formula>ISTEXT(P9)</formula>
    </cfRule>
  </conditionalFormatting>
  <conditionalFormatting sqref="Q17:Q26">
    <cfRule type="expression" dxfId="865" priority="45">
      <formula>ISTEXT(Q17)</formula>
    </cfRule>
  </conditionalFormatting>
  <conditionalFormatting sqref="R17:R26">
    <cfRule type="expression" dxfId="864" priority="44">
      <formula>ISTEXT(R17)</formula>
    </cfRule>
  </conditionalFormatting>
  <conditionalFormatting sqref="Q19">
    <cfRule type="expression" dxfId="863" priority="43">
      <formula>ISTEXT(Q19)</formula>
    </cfRule>
  </conditionalFormatting>
  <conditionalFormatting sqref="R19">
    <cfRule type="expression" dxfId="862" priority="42">
      <formula>ISTEXT(R19)</formula>
    </cfRule>
  </conditionalFormatting>
  <conditionalFormatting sqref="Q20">
    <cfRule type="expression" dxfId="861" priority="41">
      <formula>ISTEXT(Q20)</formula>
    </cfRule>
  </conditionalFormatting>
  <conditionalFormatting sqref="R20">
    <cfRule type="expression" dxfId="860" priority="40">
      <formula>ISTEXT(R20)</formula>
    </cfRule>
  </conditionalFormatting>
  <conditionalFormatting sqref="Q21:Q26">
    <cfRule type="expression" dxfId="859" priority="39">
      <formula>ISTEXT(Q21)</formula>
    </cfRule>
  </conditionalFormatting>
  <conditionalFormatting sqref="R21:R26">
    <cfRule type="expression" dxfId="858" priority="38">
      <formula>ISTEXT(R21)</formula>
    </cfRule>
  </conditionalFormatting>
  <conditionalFormatting sqref="Q7:Q16">
    <cfRule type="expression" dxfId="857" priority="37">
      <formula>ISTEXT(Q7)</formula>
    </cfRule>
  </conditionalFormatting>
  <conditionalFormatting sqref="R7:R16">
    <cfRule type="expression" dxfId="856" priority="36">
      <formula>ISTEXT(R7)</formula>
    </cfRule>
  </conditionalFormatting>
  <conditionalFormatting sqref="K7">
    <cfRule type="expression" dxfId="855" priority="30">
      <formula>ISTEXT(K7)</formula>
    </cfRule>
  </conditionalFormatting>
  <conditionalFormatting sqref="L7">
    <cfRule type="expression" dxfId="854" priority="29">
      <formula>ISTEXT(L7)</formula>
    </cfRule>
  </conditionalFormatting>
  <conditionalFormatting sqref="D7">
    <cfRule type="expression" dxfId="853" priority="35">
      <formula>ISTEXT(D7)</formula>
    </cfRule>
  </conditionalFormatting>
  <conditionalFormatting sqref="E7">
    <cfRule type="expression" dxfId="852" priority="34">
      <formula>ISTEXT(E7)</formula>
    </cfRule>
  </conditionalFormatting>
  <conditionalFormatting sqref="F7">
    <cfRule type="expression" dxfId="851" priority="33">
      <formula>ISTEXT(F7)</formula>
    </cfRule>
  </conditionalFormatting>
  <conditionalFormatting sqref="G7">
    <cfRule type="expression" dxfId="850" priority="32">
      <formula>ISTEXT(G7)</formula>
    </cfRule>
  </conditionalFormatting>
  <conditionalFormatting sqref="H7">
    <cfRule type="expression" dxfId="849" priority="31">
      <formula>ISTEXT(H7)</formula>
    </cfRule>
  </conditionalFormatting>
  <conditionalFormatting sqref="M7">
    <cfRule type="expression" dxfId="848" priority="28">
      <formula>ISTEXT(M7)</formula>
    </cfRule>
  </conditionalFormatting>
  <conditionalFormatting sqref="N7">
    <cfRule type="expression" dxfId="847" priority="27">
      <formula>ISTEXT(N7)</formula>
    </cfRule>
  </conditionalFormatting>
  <conditionalFormatting sqref="O7">
    <cfRule type="expression" dxfId="846" priority="26">
      <formula>ISTEXT(O7)</formula>
    </cfRule>
  </conditionalFormatting>
  <conditionalFormatting sqref="P7">
    <cfRule type="expression" dxfId="845" priority="25">
      <formula>ISTEXT(P7)</formula>
    </cfRule>
  </conditionalFormatting>
  <conditionalFormatting sqref="I7">
    <cfRule type="expression" dxfId="844" priority="24">
      <formula>ISTEXT(I7)</formula>
    </cfRule>
  </conditionalFormatting>
  <conditionalFormatting sqref="J7">
    <cfRule type="expression" dxfId="843" priority="23">
      <formula>ISTEXT(J7)</formula>
    </cfRule>
  </conditionalFormatting>
  <conditionalFormatting sqref="I7">
    <cfRule type="expression" dxfId="842" priority="22">
      <formula>ISTEXT(I7)</formula>
    </cfRule>
  </conditionalFormatting>
  <conditionalFormatting sqref="J7">
    <cfRule type="expression" dxfId="841" priority="21">
      <formula>ISTEXT(J7)</formula>
    </cfRule>
  </conditionalFormatting>
  <conditionalFormatting sqref="K7">
    <cfRule type="expression" dxfId="840" priority="20">
      <formula>ISTEXT(K7)</formula>
    </cfRule>
  </conditionalFormatting>
  <conditionalFormatting sqref="L7">
    <cfRule type="expression" dxfId="839" priority="19">
      <formula>ISTEXT(L7)</formula>
    </cfRule>
  </conditionalFormatting>
  <conditionalFormatting sqref="M7">
    <cfRule type="expression" dxfId="838" priority="18">
      <formula>ISTEXT(M7)</formula>
    </cfRule>
  </conditionalFormatting>
  <conditionalFormatting sqref="N7">
    <cfRule type="expression" dxfId="837" priority="17">
      <formula>ISTEXT(N7)</formula>
    </cfRule>
  </conditionalFormatting>
  <conditionalFormatting sqref="O7">
    <cfRule type="expression" dxfId="836" priority="16">
      <formula>ISTEXT(O7)</formula>
    </cfRule>
  </conditionalFormatting>
  <conditionalFormatting sqref="P7">
    <cfRule type="expression" dxfId="835" priority="15">
      <formula>ISTEXT(P7)</formula>
    </cfRule>
  </conditionalFormatting>
  <conditionalFormatting sqref="C8">
    <cfRule type="expression" dxfId="834" priority="14">
      <formula>ISTEXT(C8)</formula>
    </cfRule>
  </conditionalFormatting>
  <conditionalFormatting sqref="D8">
    <cfRule type="expression" dxfId="833" priority="13">
      <formula>ISTEXT(D8)</formula>
    </cfRule>
  </conditionalFormatting>
  <conditionalFormatting sqref="E8">
    <cfRule type="expression" dxfId="832" priority="12">
      <formula>ISTEXT(E8)</formula>
    </cfRule>
  </conditionalFormatting>
  <conditionalFormatting sqref="F8">
    <cfRule type="expression" dxfId="831" priority="11">
      <formula>ISTEXT(F8)</formula>
    </cfRule>
  </conditionalFormatting>
  <conditionalFormatting sqref="G8">
    <cfRule type="expression" dxfId="830" priority="10">
      <formula>ISTEXT(G8)</formula>
    </cfRule>
  </conditionalFormatting>
  <conditionalFormatting sqref="H8">
    <cfRule type="expression" dxfId="829" priority="9">
      <formula>ISTEXT(H8)</formula>
    </cfRule>
  </conditionalFormatting>
  <conditionalFormatting sqref="I8">
    <cfRule type="expression" dxfId="828" priority="8">
      <formula>ISTEXT(I8)</formula>
    </cfRule>
  </conditionalFormatting>
  <conditionalFormatting sqref="J8">
    <cfRule type="expression" dxfId="827" priority="7">
      <formula>ISTEXT(J8)</formula>
    </cfRule>
  </conditionalFormatting>
  <conditionalFormatting sqref="K8">
    <cfRule type="expression" dxfId="826" priority="6">
      <formula>ISTEXT(K8)</formula>
    </cfRule>
  </conditionalFormatting>
  <conditionalFormatting sqref="L8">
    <cfRule type="expression" dxfId="825" priority="5">
      <formula>ISTEXT(L8)</formula>
    </cfRule>
  </conditionalFormatting>
  <conditionalFormatting sqref="M8">
    <cfRule type="expression" dxfId="824" priority="4">
      <formula>ISTEXT(M8)</formula>
    </cfRule>
  </conditionalFormatting>
  <conditionalFormatting sqref="N8">
    <cfRule type="expression" dxfId="823" priority="3">
      <formula>ISTEXT(N8)</formula>
    </cfRule>
  </conditionalFormatting>
  <conditionalFormatting sqref="P8">
    <cfRule type="expression" dxfId="822" priority="2">
      <formula>ISTEXT(P8)</formula>
    </cfRule>
  </conditionalFormatting>
  <conditionalFormatting sqref="O8">
    <cfRule type="expression" dxfId="821" priority="1">
      <formula>ISTEXT(O8)</formula>
    </cfRule>
  </conditionalFormatting>
  <pageMargins left="0.7" right="0.7" top="0.75" bottom="0.75" header="0.3" footer="0.3"/>
  <pageSetup scale="77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E12" sqref="E12"/>
    </sheetView>
  </sheetViews>
  <sheetFormatPr defaultRowHeight="15" x14ac:dyDescent="0.25"/>
  <cols>
    <col min="1" max="1" width="17" style="108" customWidth="1"/>
    <col min="2" max="2" width="10.5703125" style="108" bestFit="1" customWidth="1"/>
    <col min="3" max="16" width="6" style="108" customWidth="1"/>
    <col min="17" max="17" width="7.42578125" style="108" customWidth="1"/>
    <col min="18" max="18" width="8.28515625" style="108" customWidth="1"/>
    <col min="19" max="16384" width="9.140625" style="108"/>
  </cols>
  <sheetData>
    <row r="1" spans="1:19" ht="23.25" customHeight="1" thickBot="1" x14ac:dyDescent="0.4">
      <c r="A1" s="84" t="s">
        <v>118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O1" s="110"/>
      <c r="P1" s="110"/>
      <c r="Q1" s="121"/>
      <c r="R1" s="121"/>
    </row>
    <row r="2" spans="1:19" s="55" customFormat="1" ht="18.75" x14ac:dyDescent="0.3">
      <c r="A2" s="147" t="str">
        <f>'San Leandro Inf Conc '!A2</f>
        <v>San Leandro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  <c r="O2" s="20"/>
      <c r="P2" s="20"/>
      <c r="Q2" s="20"/>
      <c r="R2" s="20"/>
      <c r="S2" s="54"/>
    </row>
    <row r="3" spans="1:19" s="55" customFormat="1" ht="19.5" thickBot="1" x14ac:dyDescent="0.35">
      <c r="A3" s="150" t="str">
        <f>'San Leandro Inf Conc '!A3</f>
        <v>Mike Connor, mconnor@ebda.org, 510-278-5910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  <c r="O3" s="20"/>
      <c r="P3" s="20"/>
      <c r="Q3" s="20"/>
      <c r="R3" s="20"/>
      <c r="S3" s="54"/>
    </row>
    <row r="4" spans="1:19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 x14ac:dyDescent="0.25">
      <c r="A5" s="281" t="s">
        <v>34</v>
      </c>
      <c r="B5" s="2" t="s">
        <v>0</v>
      </c>
      <c r="C5" s="324" t="s">
        <v>4</v>
      </c>
      <c r="D5" s="325"/>
      <c r="E5" s="324" t="s">
        <v>1</v>
      </c>
      <c r="F5" s="325"/>
      <c r="G5" s="324" t="s">
        <v>2</v>
      </c>
      <c r="H5" s="325"/>
      <c r="I5" s="324" t="s">
        <v>3</v>
      </c>
      <c r="J5" s="325"/>
      <c r="K5" s="324" t="s">
        <v>8</v>
      </c>
      <c r="L5" s="325"/>
      <c r="M5" s="324" t="s">
        <v>17</v>
      </c>
      <c r="N5" s="325"/>
      <c r="O5" s="324" t="s">
        <v>9</v>
      </c>
      <c r="P5" s="325"/>
      <c r="Q5" s="324" t="s">
        <v>103</v>
      </c>
      <c r="R5" s="325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4" t="s">
        <v>31</v>
      </c>
      <c r="N6" s="86" t="s">
        <v>32</v>
      </c>
      <c r="O6" s="74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46" t="str">
        <f>'San Leandro Inf Conc '!A7</f>
        <v>Dry 2012</v>
      </c>
      <c r="B7" s="335">
        <f>'San Leandro Inf Conc '!B7</f>
        <v>41102</v>
      </c>
      <c r="C7" s="123">
        <v>1</v>
      </c>
      <c r="D7" s="137">
        <v>1</v>
      </c>
      <c r="E7" s="226">
        <v>1.4999999999999999E-2</v>
      </c>
      <c r="F7" s="227">
        <v>2</v>
      </c>
      <c r="G7" s="136">
        <v>4.4999999999999998E-2</v>
      </c>
      <c r="H7" s="137">
        <v>2</v>
      </c>
      <c r="I7" s="226">
        <v>0.6</v>
      </c>
      <c r="J7" s="227">
        <v>0.6</v>
      </c>
      <c r="K7" s="136">
        <v>0.25</v>
      </c>
      <c r="L7" s="137">
        <v>0.5</v>
      </c>
      <c r="M7" s="226">
        <v>0.01</v>
      </c>
      <c r="N7" s="227">
        <v>0.02</v>
      </c>
      <c r="O7" s="67">
        <v>20</v>
      </c>
      <c r="P7" s="137">
        <v>20</v>
      </c>
      <c r="Q7" s="138"/>
      <c r="R7" s="139"/>
    </row>
    <row r="8" spans="1:19" x14ac:dyDescent="0.25">
      <c r="A8" s="146" t="str">
        <f>'San Leandro Inf Conc '!A8</f>
        <v>Wet 2012/13</v>
      </c>
      <c r="B8" s="335">
        <f>'San Leandro Inf Conc '!B8</f>
        <v>41284</v>
      </c>
      <c r="C8" s="332">
        <v>1</v>
      </c>
      <c r="D8" s="379"/>
      <c r="E8" s="366">
        <v>0.02</v>
      </c>
      <c r="F8" s="368">
        <v>0.4</v>
      </c>
      <c r="G8" s="380">
        <v>7.1000000000000004E-3</v>
      </c>
      <c r="H8" s="381">
        <v>0.4</v>
      </c>
      <c r="I8" s="367">
        <v>0.6</v>
      </c>
      <c r="J8" s="364"/>
      <c r="K8" s="382">
        <v>1</v>
      </c>
      <c r="L8" s="379"/>
      <c r="M8" s="366">
        <v>0.25</v>
      </c>
      <c r="N8" s="364"/>
      <c r="O8" s="382">
        <v>20</v>
      </c>
      <c r="P8" s="379"/>
      <c r="Q8" s="138"/>
      <c r="R8" s="139"/>
    </row>
    <row r="9" spans="1:19" x14ac:dyDescent="0.25">
      <c r="A9" s="146">
        <f>'San Leandro Inf Conc '!A9</f>
        <v>0</v>
      </c>
      <c r="B9" s="145">
        <f>'San Leandro Inf Conc '!B9</f>
        <v>0</v>
      </c>
      <c r="C9" s="136"/>
      <c r="D9" s="137"/>
      <c r="E9" s="226"/>
      <c r="F9" s="227"/>
      <c r="G9" s="136"/>
      <c r="H9" s="137"/>
      <c r="I9" s="226"/>
      <c r="J9" s="227"/>
      <c r="K9" s="136"/>
      <c r="L9" s="137"/>
      <c r="M9" s="226"/>
      <c r="N9" s="227"/>
      <c r="O9" s="67"/>
      <c r="P9" s="137"/>
      <c r="Q9" s="138"/>
      <c r="R9" s="139"/>
    </row>
    <row r="10" spans="1:19" x14ac:dyDescent="0.25">
      <c r="A10" s="146">
        <f>'San Leandro Inf Conc '!A10</f>
        <v>0</v>
      </c>
      <c r="B10" s="145">
        <f>'San Leandro Inf Conc '!B10</f>
        <v>0</v>
      </c>
      <c r="C10" s="136"/>
      <c r="D10" s="137"/>
      <c r="E10" s="226"/>
      <c r="F10" s="227"/>
      <c r="G10" s="136"/>
      <c r="H10" s="137"/>
      <c r="I10" s="226"/>
      <c r="J10" s="227"/>
      <c r="K10" s="136"/>
      <c r="L10" s="137"/>
      <c r="M10" s="226"/>
      <c r="N10" s="227"/>
      <c r="O10" s="67"/>
      <c r="P10" s="137"/>
      <c r="Q10" s="138"/>
      <c r="R10" s="139"/>
    </row>
    <row r="11" spans="1:19" x14ac:dyDescent="0.25">
      <c r="A11" s="146">
        <f>'San Leandro Inf Conc '!A11</f>
        <v>0</v>
      </c>
      <c r="B11" s="145">
        <f>'San Leandro Inf Conc '!B11</f>
        <v>0</v>
      </c>
      <c r="C11" s="136"/>
      <c r="D11" s="137"/>
      <c r="E11" s="226"/>
      <c r="F11" s="227"/>
      <c r="G11" s="136"/>
      <c r="H11" s="137"/>
      <c r="I11" s="226"/>
      <c r="J11" s="227"/>
      <c r="K11" s="136"/>
      <c r="L11" s="137"/>
      <c r="M11" s="226"/>
      <c r="N11" s="227"/>
      <c r="O11" s="67"/>
      <c r="P11" s="137"/>
      <c r="Q11" s="138"/>
      <c r="R11" s="139"/>
    </row>
    <row r="12" spans="1:19" x14ac:dyDescent="0.25">
      <c r="A12" s="146">
        <f>'San Leandro Inf Conc '!A12</f>
        <v>0</v>
      </c>
      <c r="B12" s="145">
        <f>'San Leandro Inf Conc '!B12</f>
        <v>0</v>
      </c>
      <c r="C12" s="136"/>
      <c r="D12" s="137"/>
      <c r="E12" s="226"/>
      <c r="F12" s="227"/>
      <c r="G12" s="136"/>
      <c r="H12" s="137"/>
      <c r="I12" s="226"/>
      <c r="J12" s="227"/>
      <c r="K12" s="136"/>
      <c r="L12" s="137"/>
      <c r="M12" s="226"/>
      <c r="N12" s="227"/>
      <c r="O12" s="67"/>
      <c r="P12" s="137"/>
      <c r="Q12" s="138"/>
      <c r="R12" s="139"/>
    </row>
    <row r="13" spans="1:19" x14ac:dyDescent="0.25">
      <c r="A13" s="146">
        <f>'San Leandro Inf Conc '!A13</f>
        <v>0</v>
      </c>
      <c r="B13" s="145">
        <f>'San Leandro Inf Conc '!B13</f>
        <v>0</v>
      </c>
      <c r="C13" s="136"/>
      <c r="D13" s="137"/>
      <c r="E13" s="226"/>
      <c r="F13" s="227"/>
      <c r="G13" s="136"/>
      <c r="H13" s="137"/>
      <c r="I13" s="226"/>
      <c r="J13" s="227"/>
      <c r="K13" s="136"/>
      <c r="L13" s="137"/>
      <c r="M13" s="226"/>
      <c r="N13" s="227"/>
      <c r="O13" s="67"/>
      <c r="P13" s="137"/>
      <c r="Q13" s="138"/>
      <c r="R13" s="139"/>
    </row>
    <row r="14" spans="1:19" x14ac:dyDescent="0.25">
      <c r="A14" s="146">
        <f>'San Leandro Inf Conc '!A14</f>
        <v>0</v>
      </c>
      <c r="B14" s="145">
        <f>'San Leandro Inf Conc '!B14</f>
        <v>0</v>
      </c>
      <c r="C14" s="136"/>
      <c r="D14" s="137"/>
      <c r="E14" s="226"/>
      <c r="F14" s="227"/>
      <c r="G14" s="136"/>
      <c r="H14" s="137"/>
      <c r="I14" s="226"/>
      <c r="J14" s="227"/>
      <c r="K14" s="136"/>
      <c r="L14" s="137"/>
      <c r="M14" s="226"/>
      <c r="N14" s="227"/>
      <c r="O14" s="67"/>
      <c r="P14" s="137"/>
      <c r="Q14" s="138"/>
      <c r="R14" s="139"/>
    </row>
    <row r="15" spans="1:19" x14ac:dyDescent="0.25">
      <c r="A15" s="146">
        <f>'San Leandro Inf Conc '!A15</f>
        <v>0</v>
      </c>
      <c r="B15" s="145">
        <f>'San Leandro Inf Conc '!B15</f>
        <v>0</v>
      </c>
      <c r="C15" s="136"/>
      <c r="D15" s="137"/>
      <c r="E15" s="226"/>
      <c r="F15" s="227"/>
      <c r="G15" s="136"/>
      <c r="H15" s="137"/>
      <c r="I15" s="226"/>
      <c r="J15" s="227"/>
      <c r="K15" s="136"/>
      <c r="L15" s="137"/>
      <c r="M15" s="226"/>
      <c r="N15" s="227"/>
      <c r="O15" s="67"/>
      <c r="P15" s="137"/>
      <c r="Q15" s="138"/>
      <c r="R15" s="139"/>
    </row>
    <row r="16" spans="1:19" x14ac:dyDescent="0.25">
      <c r="A16" s="146">
        <f>'San Leandro Inf Conc '!A16</f>
        <v>0</v>
      </c>
      <c r="B16" s="145">
        <f>'San Leandro Inf Conc '!B16</f>
        <v>0</v>
      </c>
      <c r="C16" s="136"/>
      <c r="D16" s="137"/>
      <c r="E16" s="226"/>
      <c r="F16" s="227"/>
      <c r="G16" s="136"/>
      <c r="H16" s="137"/>
      <c r="I16" s="226"/>
      <c r="J16" s="227"/>
      <c r="K16" s="136"/>
      <c r="L16" s="137"/>
      <c r="M16" s="226"/>
      <c r="N16" s="227"/>
      <c r="O16" s="67"/>
      <c r="P16" s="137"/>
      <c r="Q16" s="138"/>
      <c r="R16" s="139"/>
    </row>
    <row r="17" spans="1:18" x14ac:dyDescent="0.25">
      <c r="A17" s="146">
        <f>'San Leandro Inf Conc '!A17</f>
        <v>0</v>
      </c>
      <c r="B17" s="145">
        <f>'San Leandro Inf Conc '!B17</f>
        <v>0</v>
      </c>
      <c r="C17" s="136"/>
      <c r="D17" s="137"/>
      <c r="E17" s="226"/>
      <c r="F17" s="227"/>
      <c r="G17" s="136"/>
      <c r="H17" s="137"/>
      <c r="I17" s="226"/>
      <c r="J17" s="227"/>
      <c r="K17" s="136"/>
      <c r="L17" s="137"/>
      <c r="M17" s="226"/>
      <c r="N17" s="227"/>
      <c r="O17" s="67"/>
      <c r="P17" s="137"/>
      <c r="Q17" s="138"/>
      <c r="R17" s="139"/>
    </row>
    <row r="18" spans="1:18" x14ac:dyDescent="0.25">
      <c r="A18" s="146">
        <f>'San Leandro Inf Conc '!A18</f>
        <v>0</v>
      </c>
      <c r="B18" s="145">
        <f>'San Leandro Inf Conc '!B18</f>
        <v>0</v>
      </c>
      <c r="C18" s="136"/>
      <c r="D18" s="137"/>
      <c r="E18" s="138"/>
      <c r="F18" s="139"/>
      <c r="G18" s="136"/>
      <c r="H18" s="137"/>
      <c r="I18" s="138"/>
      <c r="J18" s="139"/>
      <c r="K18" s="136"/>
      <c r="L18" s="137"/>
      <c r="M18" s="138"/>
      <c r="N18" s="139"/>
      <c r="O18" s="67"/>
      <c r="P18" s="137"/>
      <c r="Q18" s="138"/>
      <c r="R18" s="139"/>
    </row>
    <row r="19" spans="1:18" x14ac:dyDescent="0.25">
      <c r="A19" s="146">
        <f>'San Leandro Inf Conc '!A19</f>
        <v>0</v>
      </c>
      <c r="B19" s="145">
        <f>'San Leandro Inf Conc '!B19</f>
        <v>0</v>
      </c>
      <c r="C19" s="136"/>
      <c r="D19" s="137"/>
      <c r="E19" s="226"/>
      <c r="F19" s="227"/>
      <c r="G19" s="136"/>
      <c r="H19" s="137"/>
      <c r="I19" s="226"/>
      <c r="J19" s="227"/>
      <c r="K19" s="136"/>
      <c r="L19" s="137"/>
      <c r="M19" s="226"/>
      <c r="N19" s="227"/>
      <c r="O19" s="136"/>
      <c r="P19" s="137"/>
      <c r="Q19" s="138"/>
      <c r="R19" s="139"/>
    </row>
    <row r="20" spans="1:18" x14ac:dyDescent="0.25">
      <c r="A20" s="146">
        <f>'San Leandro Inf Conc '!A20</f>
        <v>0</v>
      </c>
      <c r="B20" s="145">
        <f>'San Leandro Inf Conc '!B20</f>
        <v>0</v>
      </c>
      <c r="C20" s="136"/>
      <c r="D20" s="137"/>
      <c r="E20" s="138"/>
      <c r="F20" s="139"/>
      <c r="G20" s="136"/>
      <c r="H20" s="137"/>
      <c r="I20" s="138"/>
      <c r="J20" s="139"/>
      <c r="K20" s="136"/>
      <c r="L20" s="137"/>
      <c r="M20" s="138"/>
      <c r="N20" s="139"/>
      <c r="O20" s="136"/>
      <c r="P20" s="137"/>
      <c r="Q20" s="138"/>
      <c r="R20" s="139"/>
    </row>
    <row r="21" spans="1:18" x14ac:dyDescent="0.25">
      <c r="A21" s="146">
        <f>'San Leandro Inf Conc '!A21</f>
        <v>0</v>
      </c>
      <c r="B21" s="145">
        <f>'San Leandro Inf Conc '!B21</f>
        <v>0</v>
      </c>
      <c r="C21" s="136"/>
      <c r="D21" s="137"/>
      <c r="E21" s="138"/>
      <c r="F21" s="139"/>
      <c r="G21" s="136"/>
      <c r="H21" s="137"/>
      <c r="I21" s="138"/>
      <c r="J21" s="139"/>
      <c r="K21" s="136"/>
      <c r="L21" s="137"/>
      <c r="M21" s="138"/>
      <c r="N21" s="139"/>
      <c r="O21" s="136"/>
      <c r="P21" s="137"/>
      <c r="Q21" s="138"/>
      <c r="R21" s="139"/>
    </row>
    <row r="22" spans="1:18" x14ac:dyDescent="0.25">
      <c r="A22" s="146">
        <f>'San Leandro Inf Conc '!A22</f>
        <v>0</v>
      </c>
      <c r="B22" s="145">
        <f>'San Leandro Inf Conc '!B22</f>
        <v>0</v>
      </c>
      <c r="C22" s="136"/>
      <c r="D22" s="137"/>
      <c r="E22" s="138"/>
      <c r="F22" s="139"/>
      <c r="G22" s="136"/>
      <c r="H22" s="137"/>
      <c r="I22" s="138"/>
      <c r="J22" s="139"/>
      <c r="K22" s="136"/>
      <c r="L22" s="137"/>
      <c r="M22" s="138"/>
      <c r="N22" s="139"/>
      <c r="O22" s="136"/>
      <c r="P22" s="137"/>
      <c r="Q22" s="138"/>
      <c r="R22" s="139"/>
    </row>
    <row r="23" spans="1:18" x14ac:dyDescent="0.25">
      <c r="A23" s="146">
        <f>'San Leandro Inf Conc '!A23</f>
        <v>0</v>
      </c>
      <c r="B23" s="145">
        <f>'San Leandro Inf Conc '!B23</f>
        <v>0</v>
      </c>
      <c r="C23" s="136"/>
      <c r="D23" s="137"/>
      <c r="E23" s="138"/>
      <c r="F23" s="139"/>
      <c r="G23" s="136"/>
      <c r="H23" s="137"/>
      <c r="I23" s="138"/>
      <c r="J23" s="139"/>
      <c r="K23" s="136"/>
      <c r="L23" s="137"/>
      <c r="M23" s="138"/>
      <c r="N23" s="139"/>
      <c r="O23" s="136"/>
      <c r="P23" s="137"/>
      <c r="Q23" s="138"/>
      <c r="R23" s="139"/>
    </row>
    <row r="24" spans="1:18" x14ac:dyDescent="0.25">
      <c r="A24" s="146">
        <f>'San Leandro Inf Conc '!A24</f>
        <v>0</v>
      </c>
      <c r="B24" s="145">
        <f>'San Leandro Inf Conc '!B24</f>
        <v>0</v>
      </c>
      <c r="C24" s="136"/>
      <c r="D24" s="137"/>
      <c r="E24" s="138"/>
      <c r="F24" s="139"/>
      <c r="G24" s="136"/>
      <c r="H24" s="137"/>
      <c r="I24" s="138"/>
      <c r="J24" s="139"/>
      <c r="K24" s="136"/>
      <c r="L24" s="137"/>
      <c r="M24" s="138"/>
      <c r="N24" s="139"/>
      <c r="O24" s="136"/>
      <c r="P24" s="137"/>
      <c r="Q24" s="138"/>
      <c r="R24" s="139"/>
    </row>
    <row r="25" spans="1:18" x14ac:dyDescent="0.25">
      <c r="A25" s="146">
        <f>'San Leandro Inf Conc '!A25</f>
        <v>0</v>
      </c>
      <c r="B25" s="145">
        <f>'San Leandro Inf Conc '!B25</f>
        <v>0</v>
      </c>
      <c r="C25" s="136"/>
      <c r="D25" s="137"/>
      <c r="E25" s="138"/>
      <c r="F25" s="139"/>
      <c r="G25" s="136"/>
      <c r="H25" s="137"/>
      <c r="I25" s="138"/>
      <c r="J25" s="139"/>
      <c r="K25" s="136"/>
      <c r="L25" s="137"/>
      <c r="M25" s="138"/>
      <c r="N25" s="139"/>
      <c r="O25" s="136"/>
      <c r="P25" s="137"/>
      <c r="Q25" s="138"/>
      <c r="R25" s="139"/>
    </row>
    <row r="26" spans="1:18" ht="15.75" thickBot="1" x14ac:dyDescent="0.3">
      <c r="A26" s="146">
        <f>'San Leandro Inf Conc '!A26</f>
        <v>0</v>
      </c>
      <c r="B26" s="145">
        <f>'San Leandro Inf Conc '!B26</f>
        <v>0</v>
      </c>
      <c r="C26" s="143"/>
      <c r="D26" s="144"/>
      <c r="E26" s="141"/>
      <c r="F26" s="142"/>
      <c r="G26" s="143"/>
      <c r="H26" s="144"/>
      <c r="I26" s="141"/>
      <c r="J26" s="142"/>
      <c r="K26" s="143"/>
      <c r="L26" s="144"/>
      <c r="M26" s="141"/>
      <c r="N26" s="142"/>
      <c r="O26" s="143"/>
      <c r="P26" s="144"/>
      <c r="Q26" s="141"/>
      <c r="R26" s="142"/>
    </row>
    <row r="28" spans="1:18" ht="15.75" thickBot="1" x14ac:dyDescent="0.3"/>
    <row r="29" spans="1:18" x14ac:dyDescent="0.25">
      <c r="A29" s="107" t="s">
        <v>94</v>
      </c>
      <c r="B29" s="167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</row>
    <row r="30" spans="1:18" ht="15.75" thickBot="1" x14ac:dyDescent="0.3">
      <c r="A30" s="71" t="s">
        <v>95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820" priority="162">
      <formula>ISTEXT(E17)</formula>
    </cfRule>
  </conditionalFormatting>
  <conditionalFormatting sqref="F17:F26">
    <cfRule type="expression" dxfId="819" priority="161">
      <formula>ISTEXT(F17)</formula>
    </cfRule>
  </conditionalFormatting>
  <conditionalFormatting sqref="G17:G26">
    <cfRule type="expression" dxfId="818" priority="160">
      <formula>ISTEXT(G17)</formula>
    </cfRule>
  </conditionalFormatting>
  <conditionalFormatting sqref="H17:H26">
    <cfRule type="expression" dxfId="817" priority="159">
      <formula>ISTEXT(H17)</formula>
    </cfRule>
  </conditionalFormatting>
  <conditionalFormatting sqref="K17:K26">
    <cfRule type="expression" dxfId="816" priority="158">
      <formula>ISTEXT(K17)</formula>
    </cfRule>
  </conditionalFormatting>
  <conditionalFormatting sqref="L17:L26">
    <cfRule type="expression" dxfId="815" priority="157">
      <formula>ISTEXT(L17)</formula>
    </cfRule>
  </conditionalFormatting>
  <conditionalFormatting sqref="M17:M26">
    <cfRule type="expression" dxfId="814" priority="156">
      <formula>ISTEXT(M17)</formula>
    </cfRule>
  </conditionalFormatting>
  <conditionalFormatting sqref="N17:N26">
    <cfRule type="expression" dxfId="813" priority="155">
      <formula>ISTEXT(N17)</formula>
    </cfRule>
  </conditionalFormatting>
  <conditionalFormatting sqref="O17:O26">
    <cfRule type="expression" dxfId="812" priority="154">
      <formula>ISTEXT(O17)</formula>
    </cfRule>
  </conditionalFormatting>
  <conditionalFormatting sqref="P17:P26">
    <cfRule type="expression" dxfId="811" priority="153">
      <formula>ISTEXT(P17)</formula>
    </cfRule>
  </conditionalFormatting>
  <conditionalFormatting sqref="Q17:Q26">
    <cfRule type="expression" dxfId="810" priority="152">
      <formula>ISTEXT(Q17)</formula>
    </cfRule>
  </conditionalFormatting>
  <conditionalFormatting sqref="R17:R26">
    <cfRule type="expression" dxfId="809" priority="151">
      <formula>ISTEXT(R17)</formula>
    </cfRule>
  </conditionalFormatting>
  <conditionalFormatting sqref="C19">
    <cfRule type="expression" dxfId="808" priority="150">
      <formula>ISTEXT(C19)</formula>
    </cfRule>
  </conditionalFormatting>
  <conditionalFormatting sqref="C18">
    <cfRule type="expression" dxfId="807" priority="164">
      <formula>ISTEXT(C18)</formula>
    </cfRule>
  </conditionalFormatting>
  <conditionalFormatting sqref="D17:D26">
    <cfRule type="expression" dxfId="806" priority="163">
      <formula>ISTEXT(D17)</formula>
    </cfRule>
  </conditionalFormatting>
  <conditionalFormatting sqref="D19">
    <cfRule type="expression" dxfId="805" priority="149">
      <formula>ISTEXT(D19)</formula>
    </cfRule>
  </conditionalFormatting>
  <conditionalFormatting sqref="E19">
    <cfRule type="expression" dxfId="804" priority="148">
      <formula>ISTEXT(E19)</formula>
    </cfRule>
  </conditionalFormatting>
  <conditionalFormatting sqref="F19">
    <cfRule type="expression" dxfId="803" priority="147">
      <formula>ISTEXT(F19)</formula>
    </cfRule>
  </conditionalFormatting>
  <conditionalFormatting sqref="G19">
    <cfRule type="expression" dxfId="802" priority="146">
      <formula>ISTEXT(G19)</formula>
    </cfRule>
  </conditionalFormatting>
  <conditionalFormatting sqref="H19">
    <cfRule type="expression" dxfId="801" priority="145">
      <formula>ISTEXT(H19)</formula>
    </cfRule>
  </conditionalFormatting>
  <conditionalFormatting sqref="K19">
    <cfRule type="expression" dxfId="800" priority="144">
      <formula>ISTEXT(K19)</formula>
    </cfRule>
  </conditionalFormatting>
  <conditionalFormatting sqref="L19">
    <cfRule type="expression" dxfId="799" priority="143">
      <formula>ISTEXT(L19)</formula>
    </cfRule>
  </conditionalFormatting>
  <conditionalFormatting sqref="M19">
    <cfRule type="expression" dxfId="798" priority="142">
      <formula>ISTEXT(M19)</formula>
    </cfRule>
  </conditionalFormatting>
  <conditionalFormatting sqref="N19">
    <cfRule type="expression" dxfId="797" priority="141">
      <formula>ISTEXT(N19)</formula>
    </cfRule>
  </conditionalFormatting>
  <conditionalFormatting sqref="O19">
    <cfRule type="expression" dxfId="796" priority="140">
      <formula>ISTEXT(O19)</formula>
    </cfRule>
  </conditionalFormatting>
  <conditionalFormatting sqref="P19">
    <cfRule type="expression" dxfId="795" priority="139">
      <formula>ISTEXT(P19)</formula>
    </cfRule>
  </conditionalFormatting>
  <conditionalFormatting sqref="Q19">
    <cfRule type="expression" dxfId="794" priority="138">
      <formula>ISTEXT(Q19)</formula>
    </cfRule>
  </conditionalFormatting>
  <conditionalFormatting sqref="R19">
    <cfRule type="expression" dxfId="793" priority="137">
      <formula>ISTEXT(R19)</formula>
    </cfRule>
  </conditionalFormatting>
  <conditionalFormatting sqref="C20">
    <cfRule type="expression" dxfId="792" priority="136">
      <formula>ISTEXT(C20)</formula>
    </cfRule>
  </conditionalFormatting>
  <conditionalFormatting sqref="D20">
    <cfRule type="expression" dxfId="791" priority="135">
      <formula>ISTEXT(D20)</formula>
    </cfRule>
  </conditionalFormatting>
  <conditionalFormatting sqref="E20">
    <cfRule type="expression" dxfId="790" priority="134">
      <formula>ISTEXT(E20)</formula>
    </cfRule>
  </conditionalFormatting>
  <conditionalFormatting sqref="F20">
    <cfRule type="expression" dxfId="789" priority="133">
      <formula>ISTEXT(F20)</formula>
    </cfRule>
  </conditionalFormatting>
  <conditionalFormatting sqref="G20">
    <cfRule type="expression" dxfId="788" priority="132">
      <formula>ISTEXT(G20)</formula>
    </cfRule>
  </conditionalFormatting>
  <conditionalFormatting sqref="H20">
    <cfRule type="expression" dxfId="787" priority="131">
      <formula>ISTEXT(H20)</formula>
    </cfRule>
  </conditionalFormatting>
  <conditionalFormatting sqref="K20">
    <cfRule type="expression" dxfId="786" priority="130">
      <formula>ISTEXT(K20)</formula>
    </cfRule>
  </conditionalFormatting>
  <conditionalFormatting sqref="L20">
    <cfRule type="expression" dxfId="785" priority="129">
      <formula>ISTEXT(L20)</formula>
    </cfRule>
  </conditionalFormatting>
  <conditionalFormatting sqref="M20">
    <cfRule type="expression" dxfId="784" priority="128">
      <formula>ISTEXT(M20)</formula>
    </cfRule>
  </conditionalFormatting>
  <conditionalFormatting sqref="N20">
    <cfRule type="expression" dxfId="783" priority="127">
      <formula>ISTEXT(N20)</formula>
    </cfRule>
  </conditionalFormatting>
  <conditionalFormatting sqref="O20">
    <cfRule type="expression" dxfId="782" priority="126">
      <formula>ISTEXT(O20)</formula>
    </cfRule>
  </conditionalFormatting>
  <conditionalFormatting sqref="P20">
    <cfRule type="expression" dxfId="781" priority="125">
      <formula>ISTEXT(P20)</formula>
    </cfRule>
  </conditionalFormatting>
  <conditionalFormatting sqref="Q20">
    <cfRule type="expression" dxfId="780" priority="124">
      <formula>ISTEXT(Q20)</formula>
    </cfRule>
  </conditionalFormatting>
  <conditionalFormatting sqref="R20">
    <cfRule type="expression" dxfId="779" priority="123">
      <formula>ISTEXT(R20)</formula>
    </cfRule>
  </conditionalFormatting>
  <conditionalFormatting sqref="C21:C26">
    <cfRule type="expression" dxfId="778" priority="122">
      <formula>ISTEXT(C21)</formula>
    </cfRule>
  </conditionalFormatting>
  <conditionalFormatting sqref="D21:D26">
    <cfRule type="expression" dxfId="777" priority="121">
      <formula>ISTEXT(D21)</formula>
    </cfRule>
  </conditionalFormatting>
  <conditionalFormatting sqref="E21:E26">
    <cfRule type="expression" dxfId="776" priority="120">
      <formula>ISTEXT(E21)</formula>
    </cfRule>
  </conditionalFormatting>
  <conditionalFormatting sqref="F21:F26">
    <cfRule type="expression" dxfId="775" priority="119">
      <formula>ISTEXT(F21)</formula>
    </cfRule>
  </conditionalFormatting>
  <conditionalFormatting sqref="G21:G26">
    <cfRule type="expression" dxfId="774" priority="118">
      <formula>ISTEXT(G21)</formula>
    </cfRule>
  </conditionalFormatting>
  <conditionalFormatting sqref="H21:H26">
    <cfRule type="expression" dxfId="773" priority="117">
      <formula>ISTEXT(H21)</formula>
    </cfRule>
  </conditionalFormatting>
  <conditionalFormatting sqref="K21:K26">
    <cfRule type="expression" dxfId="772" priority="116">
      <formula>ISTEXT(K21)</formula>
    </cfRule>
  </conditionalFormatting>
  <conditionalFormatting sqref="L21:L26">
    <cfRule type="expression" dxfId="771" priority="115">
      <formula>ISTEXT(L21)</formula>
    </cfRule>
  </conditionalFormatting>
  <conditionalFormatting sqref="M21:M26">
    <cfRule type="expression" dxfId="770" priority="114">
      <formula>ISTEXT(M21)</formula>
    </cfRule>
  </conditionalFormatting>
  <conditionalFormatting sqref="N21:N26">
    <cfRule type="expression" dxfId="769" priority="113">
      <formula>ISTEXT(N21)</formula>
    </cfRule>
  </conditionalFormatting>
  <conditionalFormatting sqref="O21:O26">
    <cfRule type="expression" dxfId="768" priority="112">
      <formula>ISTEXT(O21)</formula>
    </cfRule>
  </conditionalFormatting>
  <conditionalFormatting sqref="P21:P26">
    <cfRule type="expression" dxfId="767" priority="111">
      <formula>ISTEXT(P21)</formula>
    </cfRule>
  </conditionalFormatting>
  <conditionalFormatting sqref="Q21:Q26">
    <cfRule type="expression" dxfId="766" priority="110">
      <formula>ISTEXT(Q21)</formula>
    </cfRule>
  </conditionalFormatting>
  <conditionalFormatting sqref="R21:R26">
    <cfRule type="expression" dxfId="765" priority="109">
      <formula>ISTEXT(R21)</formula>
    </cfRule>
  </conditionalFormatting>
  <conditionalFormatting sqref="K9:K16">
    <cfRule type="expression" dxfId="764" priority="95">
      <formula>ISTEXT(K9)</formula>
    </cfRule>
  </conditionalFormatting>
  <conditionalFormatting sqref="L9:L16">
    <cfRule type="expression" dxfId="763" priority="94">
      <formula>ISTEXT(L9)</formula>
    </cfRule>
  </conditionalFormatting>
  <conditionalFormatting sqref="I17:I26">
    <cfRule type="expression" dxfId="762" priority="108">
      <formula>ISTEXT(I17)</formula>
    </cfRule>
  </conditionalFormatting>
  <conditionalFormatting sqref="J17:J26">
    <cfRule type="expression" dxfId="761" priority="107">
      <formula>ISTEXT(J17)</formula>
    </cfRule>
  </conditionalFormatting>
  <conditionalFormatting sqref="I19">
    <cfRule type="expression" dxfId="760" priority="106">
      <formula>ISTEXT(I19)</formula>
    </cfRule>
  </conditionalFormatting>
  <conditionalFormatting sqref="J19">
    <cfRule type="expression" dxfId="759" priority="105">
      <formula>ISTEXT(J19)</formula>
    </cfRule>
  </conditionalFormatting>
  <conditionalFormatting sqref="I20">
    <cfRule type="expression" dxfId="758" priority="104">
      <formula>ISTEXT(I20)</formula>
    </cfRule>
  </conditionalFormatting>
  <conditionalFormatting sqref="J20">
    <cfRule type="expression" dxfId="757" priority="103">
      <formula>ISTEXT(J20)</formula>
    </cfRule>
  </conditionalFormatting>
  <conditionalFormatting sqref="I21:I26">
    <cfRule type="expression" dxfId="756" priority="102">
      <formula>ISTEXT(I21)</formula>
    </cfRule>
  </conditionalFormatting>
  <conditionalFormatting sqref="J21:J26">
    <cfRule type="expression" dxfId="755" priority="101">
      <formula>ISTEXT(J21)</formula>
    </cfRule>
  </conditionalFormatting>
  <conditionalFormatting sqref="D9:D16">
    <cfRule type="expression" dxfId="754" priority="100">
      <formula>ISTEXT(D9)</formula>
    </cfRule>
  </conditionalFormatting>
  <conditionalFormatting sqref="E9:E16">
    <cfRule type="expression" dxfId="753" priority="99">
      <formula>ISTEXT(E9)</formula>
    </cfRule>
  </conditionalFormatting>
  <conditionalFormatting sqref="F9:F16">
    <cfRule type="expression" dxfId="752" priority="98">
      <formula>ISTEXT(F9)</formula>
    </cfRule>
  </conditionalFormatting>
  <conditionalFormatting sqref="G9:G16">
    <cfRule type="expression" dxfId="751" priority="97">
      <formula>ISTEXT(G9)</formula>
    </cfRule>
  </conditionalFormatting>
  <conditionalFormatting sqref="H9:H16">
    <cfRule type="expression" dxfId="750" priority="96">
      <formula>ISTEXT(H9)</formula>
    </cfRule>
  </conditionalFormatting>
  <conditionalFormatting sqref="M9:M16">
    <cfRule type="expression" dxfId="749" priority="93">
      <formula>ISTEXT(M9)</formula>
    </cfRule>
  </conditionalFormatting>
  <conditionalFormatting sqref="N9:N16">
    <cfRule type="expression" dxfId="748" priority="92">
      <formula>ISTEXT(N9)</formula>
    </cfRule>
  </conditionalFormatting>
  <conditionalFormatting sqref="O9:O16">
    <cfRule type="expression" dxfId="747" priority="91">
      <formula>ISTEXT(O9)</formula>
    </cfRule>
  </conditionalFormatting>
  <conditionalFormatting sqref="P9:P16">
    <cfRule type="expression" dxfId="746" priority="90">
      <formula>ISTEXT(P9)</formula>
    </cfRule>
  </conditionalFormatting>
  <conditionalFormatting sqref="Q7:Q16">
    <cfRule type="expression" dxfId="745" priority="89">
      <formula>ISTEXT(Q7)</formula>
    </cfRule>
  </conditionalFormatting>
  <conditionalFormatting sqref="R7:R16">
    <cfRule type="expression" dxfId="744" priority="88">
      <formula>ISTEXT(R7)</formula>
    </cfRule>
  </conditionalFormatting>
  <conditionalFormatting sqref="I9:I16">
    <cfRule type="expression" dxfId="743" priority="87">
      <formula>ISTEXT(I9)</formula>
    </cfRule>
  </conditionalFormatting>
  <conditionalFormatting sqref="J9:J16">
    <cfRule type="expression" dxfId="742" priority="86">
      <formula>ISTEXT(J9)</formula>
    </cfRule>
  </conditionalFormatting>
  <conditionalFormatting sqref="I17:I26">
    <cfRule type="expression" dxfId="741" priority="85">
      <formula>ISTEXT(I17)</formula>
    </cfRule>
  </conditionalFormatting>
  <conditionalFormatting sqref="J17:J26">
    <cfRule type="expression" dxfId="740" priority="84">
      <formula>ISTEXT(J17)</formula>
    </cfRule>
  </conditionalFormatting>
  <conditionalFormatting sqref="K17:K26">
    <cfRule type="expression" dxfId="739" priority="83">
      <formula>ISTEXT(K17)</formula>
    </cfRule>
  </conditionalFormatting>
  <conditionalFormatting sqref="L17:L26">
    <cfRule type="expression" dxfId="738" priority="82">
      <formula>ISTEXT(L17)</formula>
    </cfRule>
  </conditionalFormatting>
  <conditionalFormatting sqref="M17:M26">
    <cfRule type="expression" dxfId="737" priority="81">
      <formula>ISTEXT(M17)</formula>
    </cfRule>
  </conditionalFormatting>
  <conditionalFormatting sqref="N17:N26">
    <cfRule type="expression" dxfId="736" priority="80">
      <formula>ISTEXT(N17)</formula>
    </cfRule>
  </conditionalFormatting>
  <conditionalFormatting sqref="O17:O26">
    <cfRule type="expression" dxfId="735" priority="79">
      <formula>ISTEXT(O17)</formula>
    </cfRule>
  </conditionalFormatting>
  <conditionalFormatting sqref="P17:P26">
    <cfRule type="expression" dxfId="734" priority="78">
      <formula>ISTEXT(P17)</formula>
    </cfRule>
  </conditionalFormatting>
  <conditionalFormatting sqref="I19">
    <cfRule type="expression" dxfId="733" priority="77">
      <formula>ISTEXT(I19)</formula>
    </cfRule>
  </conditionalFormatting>
  <conditionalFormatting sqref="J19">
    <cfRule type="expression" dxfId="732" priority="76">
      <formula>ISTEXT(J19)</formula>
    </cfRule>
  </conditionalFormatting>
  <conditionalFormatting sqref="K19">
    <cfRule type="expression" dxfId="731" priority="75">
      <formula>ISTEXT(K19)</formula>
    </cfRule>
  </conditionalFormatting>
  <conditionalFormatting sqref="L19">
    <cfRule type="expression" dxfId="730" priority="74">
      <formula>ISTEXT(L19)</formula>
    </cfRule>
  </conditionalFormatting>
  <conditionalFormatting sqref="M19">
    <cfRule type="expression" dxfId="729" priority="73">
      <formula>ISTEXT(M19)</formula>
    </cfRule>
  </conditionalFormatting>
  <conditionalFormatting sqref="N19">
    <cfRule type="expression" dxfId="728" priority="72">
      <formula>ISTEXT(N19)</formula>
    </cfRule>
  </conditionalFormatting>
  <conditionalFormatting sqref="O19">
    <cfRule type="expression" dxfId="727" priority="71">
      <formula>ISTEXT(O19)</formula>
    </cfRule>
  </conditionalFormatting>
  <conditionalFormatting sqref="P19">
    <cfRule type="expression" dxfId="726" priority="70">
      <formula>ISTEXT(P19)</formula>
    </cfRule>
  </conditionalFormatting>
  <conditionalFormatting sqref="I20">
    <cfRule type="expression" dxfId="725" priority="69">
      <formula>ISTEXT(I20)</formula>
    </cfRule>
  </conditionalFormatting>
  <conditionalFormatting sqref="J20">
    <cfRule type="expression" dxfId="724" priority="68">
      <formula>ISTEXT(J20)</formula>
    </cfRule>
  </conditionalFormatting>
  <conditionalFormatting sqref="K20">
    <cfRule type="expression" dxfId="723" priority="67">
      <formula>ISTEXT(K20)</formula>
    </cfRule>
  </conditionalFormatting>
  <conditionalFormatting sqref="L20">
    <cfRule type="expression" dxfId="722" priority="66">
      <formula>ISTEXT(L20)</formula>
    </cfRule>
  </conditionalFormatting>
  <conditionalFormatting sqref="M20">
    <cfRule type="expression" dxfId="721" priority="65">
      <formula>ISTEXT(M20)</formula>
    </cfRule>
  </conditionalFormatting>
  <conditionalFormatting sqref="N20">
    <cfRule type="expression" dxfId="720" priority="64">
      <formula>ISTEXT(N20)</formula>
    </cfRule>
  </conditionalFormatting>
  <conditionalFormatting sqref="O20">
    <cfRule type="expression" dxfId="719" priority="63">
      <formula>ISTEXT(O20)</formula>
    </cfRule>
  </conditionalFormatting>
  <conditionalFormatting sqref="P20">
    <cfRule type="expression" dxfId="718" priority="62">
      <formula>ISTEXT(P20)</formula>
    </cfRule>
  </conditionalFormatting>
  <conditionalFormatting sqref="I21:I26">
    <cfRule type="expression" dxfId="717" priority="61">
      <formula>ISTEXT(I21)</formula>
    </cfRule>
  </conditionalFormatting>
  <conditionalFormatting sqref="J21:J26">
    <cfRule type="expression" dxfId="716" priority="60">
      <formula>ISTEXT(J21)</formula>
    </cfRule>
  </conditionalFormatting>
  <conditionalFormatting sqref="K21:K26">
    <cfRule type="expression" dxfId="715" priority="59">
      <formula>ISTEXT(K21)</formula>
    </cfRule>
  </conditionalFormatting>
  <conditionalFormatting sqref="L21:L26">
    <cfRule type="expression" dxfId="714" priority="58">
      <formula>ISTEXT(L21)</formula>
    </cfRule>
  </conditionalFormatting>
  <conditionalFormatting sqref="M21:M26">
    <cfRule type="expression" dxfId="713" priority="57">
      <formula>ISTEXT(M21)</formula>
    </cfRule>
  </conditionalFormatting>
  <conditionalFormatting sqref="N21:N26">
    <cfRule type="expression" dxfId="712" priority="56">
      <formula>ISTEXT(N21)</formula>
    </cfRule>
  </conditionalFormatting>
  <conditionalFormatting sqref="O21:O26">
    <cfRule type="expression" dxfId="711" priority="55">
      <formula>ISTEXT(O21)</formula>
    </cfRule>
  </conditionalFormatting>
  <conditionalFormatting sqref="P21:P26">
    <cfRule type="expression" dxfId="710" priority="54">
      <formula>ISTEXT(P21)</formula>
    </cfRule>
  </conditionalFormatting>
  <conditionalFormatting sqref="I9:I16">
    <cfRule type="expression" dxfId="709" priority="53">
      <formula>ISTEXT(I9)</formula>
    </cfRule>
  </conditionalFormatting>
  <conditionalFormatting sqref="J9:J16">
    <cfRule type="expression" dxfId="708" priority="52">
      <formula>ISTEXT(J9)</formula>
    </cfRule>
  </conditionalFormatting>
  <conditionalFormatting sqref="K9:K16">
    <cfRule type="expression" dxfId="707" priority="51">
      <formula>ISTEXT(K9)</formula>
    </cfRule>
  </conditionalFormatting>
  <conditionalFormatting sqref="L9:L16">
    <cfRule type="expression" dxfId="706" priority="50">
      <formula>ISTEXT(L9)</formula>
    </cfRule>
  </conditionalFormatting>
  <conditionalFormatting sqref="M9:M16">
    <cfRule type="expression" dxfId="705" priority="49">
      <formula>ISTEXT(M9)</formula>
    </cfRule>
  </conditionalFormatting>
  <conditionalFormatting sqref="N9:N16">
    <cfRule type="expression" dxfId="704" priority="48">
      <formula>ISTEXT(N9)</formula>
    </cfRule>
  </conditionalFormatting>
  <conditionalFormatting sqref="O9:O16">
    <cfRule type="expression" dxfId="703" priority="47">
      <formula>ISTEXT(O9)</formula>
    </cfRule>
  </conditionalFormatting>
  <conditionalFormatting sqref="P9:P16">
    <cfRule type="expression" dxfId="702" priority="46">
      <formula>ISTEXT(P9)</formula>
    </cfRule>
  </conditionalFormatting>
  <conditionalFormatting sqref="Q17:Q26">
    <cfRule type="expression" dxfId="701" priority="45">
      <formula>ISTEXT(Q17)</formula>
    </cfRule>
  </conditionalFormatting>
  <conditionalFormatting sqref="R17:R26">
    <cfRule type="expression" dxfId="700" priority="44">
      <formula>ISTEXT(R17)</formula>
    </cfRule>
  </conditionalFormatting>
  <conditionalFormatting sqref="Q19">
    <cfRule type="expression" dxfId="699" priority="43">
      <formula>ISTEXT(Q19)</formula>
    </cfRule>
  </conditionalFormatting>
  <conditionalFormatting sqref="R19">
    <cfRule type="expression" dxfId="698" priority="42">
      <formula>ISTEXT(R19)</formula>
    </cfRule>
  </conditionalFormatting>
  <conditionalFormatting sqref="Q20">
    <cfRule type="expression" dxfId="697" priority="41">
      <formula>ISTEXT(Q20)</formula>
    </cfRule>
  </conditionalFormatting>
  <conditionalFormatting sqref="R20">
    <cfRule type="expression" dxfId="696" priority="40">
      <formula>ISTEXT(R20)</formula>
    </cfRule>
  </conditionalFormatting>
  <conditionalFormatting sqref="Q21:Q26">
    <cfRule type="expression" dxfId="695" priority="39">
      <formula>ISTEXT(Q21)</formula>
    </cfRule>
  </conditionalFormatting>
  <conditionalFormatting sqref="R21:R26">
    <cfRule type="expression" dxfId="694" priority="38">
      <formula>ISTEXT(R21)</formula>
    </cfRule>
  </conditionalFormatting>
  <conditionalFormatting sqref="Q7:Q16">
    <cfRule type="expression" dxfId="693" priority="37">
      <formula>ISTEXT(Q7)</formula>
    </cfRule>
  </conditionalFormatting>
  <conditionalFormatting sqref="R7:R16">
    <cfRule type="expression" dxfId="692" priority="36">
      <formula>ISTEXT(R7)</formula>
    </cfRule>
  </conditionalFormatting>
  <conditionalFormatting sqref="K7">
    <cfRule type="expression" dxfId="691" priority="30">
      <formula>ISTEXT(K7)</formula>
    </cfRule>
  </conditionalFormatting>
  <conditionalFormatting sqref="L7">
    <cfRule type="expression" dxfId="690" priority="29">
      <formula>ISTEXT(L7)</formula>
    </cfRule>
  </conditionalFormatting>
  <conditionalFormatting sqref="D7">
    <cfRule type="expression" dxfId="689" priority="35">
      <formula>ISTEXT(D7)</formula>
    </cfRule>
  </conditionalFormatting>
  <conditionalFormatting sqref="E7">
    <cfRule type="expression" dxfId="688" priority="34">
      <formula>ISTEXT(E7)</formula>
    </cfRule>
  </conditionalFormatting>
  <conditionalFormatting sqref="F7">
    <cfRule type="expression" dxfId="687" priority="33">
      <formula>ISTEXT(F7)</formula>
    </cfRule>
  </conditionalFormatting>
  <conditionalFormatting sqref="G7">
    <cfRule type="expression" dxfId="686" priority="32">
      <formula>ISTEXT(G7)</formula>
    </cfRule>
  </conditionalFormatting>
  <conditionalFormatting sqref="H7">
    <cfRule type="expression" dxfId="685" priority="31">
      <formula>ISTEXT(H7)</formula>
    </cfRule>
  </conditionalFormatting>
  <conditionalFormatting sqref="M7">
    <cfRule type="expression" dxfId="684" priority="28">
      <formula>ISTEXT(M7)</formula>
    </cfRule>
  </conditionalFormatting>
  <conditionalFormatting sqref="N7">
    <cfRule type="expression" dxfId="683" priority="27">
      <formula>ISTEXT(N7)</formula>
    </cfRule>
  </conditionalFormatting>
  <conditionalFormatting sqref="O7">
    <cfRule type="expression" dxfId="682" priority="26">
      <formula>ISTEXT(O7)</formula>
    </cfRule>
  </conditionalFormatting>
  <conditionalFormatting sqref="P7">
    <cfRule type="expression" dxfId="681" priority="25">
      <formula>ISTEXT(P7)</formula>
    </cfRule>
  </conditionalFormatting>
  <conditionalFormatting sqref="I7">
    <cfRule type="expression" dxfId="680" priority="24">
      <formula>ISTEXT(I7)</formula>
    </cfRule>
  </conditionalFormatting>
  <conditionalFormatting sqref="J7">
    <cfRule type="expression" dxfId="679" priority="23">
      <formula>ISTEXT(J7)</formula>
    </cfRule>
  </conditionalFormatting>
  <conditionalFormatting sqref="I7">
    <cfRule type="expression" dxfId="678" priority="22">
      <formula>ISTEXT(I7)</formula>
    </cfRule>
  </conditionalFormatting>
  <conditionalFormatting sqref="J7">
    <cfRule type="expression" dxfId="677" priority="21">
      <formula>ISTEXT(J7)</formula>
    </cfRule>
  </conditionalFormatting>
  <conditionalFormatting sqref="K7">
    <cfRule type="expression" dxfId="676" priority="20">
      <formula>ISTEXT(K7)</formula>
    </cfRule>
  </conditionalFormatting>
  <conditionalFormatting sqref="L7">
    <cfRule type="expression" dxfId="675" priority="19">
      <formula>ISTEXT(L7)</formula>
    </cfRule>
  </conditionalFormatting>
  <conditionalFormatting sqref="M7">
    <cfRule type="expression" dxfId="674" priority="18">
      <formula>ISTEXT(M7)</formula>
    </cfRule>
  </conditionalFormatting>
  <conditionalFormatting sqref="N7">
    <cfRule type="expression" dxfId="673" priority="17">
      <formula>ISTEXT(N7)</formula>
    </cfRule>
  </conditionalFormatting>
  <conditionalFormatting sqref="O7">
    <cfRule type="expression" dxfId="672" priority="16">
      <formula>ISTEXT(O7)</formula>
    </cfRule>
  </conditionalFormatting>
  <conditionalFormatting sqref="P7">
    <cfRule type="expression" dxfId="671" priority="15">
      <formula>ISTEXT(P7)</formula>
    </cfRule>
  </conditionalFormatting>
  <conditionalFormatting sqref="C8">
    <cfRule type="expression" dxfId="670" priority="14">
      <formula>ISTEXT(C8)</formula>
    </cfRule>
  </conditionalFormatting>
  <conditionalFormatting sqref="D8">
    <cfRule type="expression" dxfId="669" priority="13">
      <formula>ISTEXT(D8)</formula>
    </cfRule>
  </conditionalFormatting>
  <conditionalFormatting sqref="E8">
    <cfRule type="expression" dxfId="668" priority="12">
      <formula>ISTEXT(E8)</formula>
    </cfRule>
  </conditionalFormatting>
  <conditionalFormatting sqref="F8">
    <cfRule type="expression" dxfId="667" priority="11">
      <formula>ISTEXT(F8)</formula>
    </cfRule>
  </conditionalFormatting>
  <conditionalFormatting sqref="G8">
    <cfRule type="expression" dxfId="666" priority="10">
      <formula>ISTEXT(G8)</formula>
    </cfRule>
  </conditionalFormatting>
  <conditionalFormatting sqref="H8">
    <cfRule type="expression" dxfId="665" priority="9">
      <formula>ISTEXT(H8)</formula>
    </cfRule>
  </conditionalFormatting>
  <conditionalFormatting sqref="I8">
    <cfRule type="expression" dxfId="664" priority="8">
      <formula>ISTEXT(I8)</formula>
    </cfRule>
  </conditionalFormatting>
  <conditionalFormatting sqref="J8">
    <cfRule type="expression" dxfId="663" priority="7">
      <formula>ISTEXT(J8)</formula>
    </cfRule>
  </conditionalFormatting>
  <conditionalFormatting sqref="K8">
    <cfRule type="expression" dxfId="662" priority="6">
      <formula>ISTEXT(K8)</formula>
    </cfRule>
  </conditionalFormatting>
  <conditionalFormatting sqref="L8">
    <cfRule type="expression" dxfId="661" priority="5">
      <formula>ISTEXT(L8)</formula>
    </cfRule>
  </conditionalFormatting>
  <conditionalFormatting sqref="M8">
    <cfRule type="expression" dxfId="660" priority="4">
      <formula>ISTEXT(M8)</formula>
    </cfRule>
  </conditionalFormatting>
  <conditionalFormatting sqref="N8">
    <cfRule type="expression" dxfId="659" priority="3">
      <formula>ISTEXT(N8)</formula>
    </cfRule>
  </conditionalFormatting>
  <conditionalFormatting sqref="P8">
    <cfRule type="expression" dxfId="658" priority="2">
      <formula>ISTEXT(P8)</formula>
    </cfRule>
  </conditionalFormatting>
  <conditionalFormatting sqref="O8">
    <cfRule type="expression" dxfId="657" priority="1">
      <formula>ISTEXT(O8)</formula>
    </cfRule>
  </conditionalFormatting>
  <pageMargins left="0.7" right="0.7" top="0.75" bottom="0.75" header="0.3" footer="0.3"/>
  <pageSetup scale="7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64"/>
  <sheetViews>
    <sheetView topLeftCell="A4" zoomScaleNormal="100" workbookViewId="0">
      <selection activeCell="O26" sqref="O26"/>
    </sheetView>
  </sheetViews>
  <sheetFormatPr defaultRowHeight="15" x14ac:dyDescent="0.25"/>
  <cols>
    <col min="1" max="1" width="15.28515625" style="81" bestFit="1" customWidth="1"/>
    <col min="2" max="2" width="13" customWidth="1"/>
    <col min="3" max="18" width="6" style="81" customWidth="1"/>
    <col min="19" max="19" width="6.42578125" style="81" bestFit="1" customWidth="1"/>
    <col min="20" max="20" width="6" style="81" customWidth="1"/>
    <col min="21" max="21" width="5" style="81" customWidth="1"/>
    <col min="22" max="22" width="5.7109375" style="81" bestFit="1" customWidth="1"/>
    <col min="23" max="23" width="9.140625" style="81"/>
  </cols>
  <sheetData>
    <row r="1" spans="1:23" ht="23.25" customHeight="1" thickBot="1" x14ac:dyDescent="0.4">
      <c r="A1" s="125" t="s">
        <v>90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N1" s="125"/>
      <c r="O1" s="126"/>
      <c r="P1" s="126"/>
      <c r="Q1" s="126"/>
      <c r="R1" s="126"/>
      <c r="S1" s="126"/>
      <c r="T1" s="126"/>
      <c r="U1" s="127"/>
      <c r="V1" s="127"/>
    </row>
    <row r="2" spans="1:23" s="45" customFormat="1" ht="18.75" x14ac:dyDescent="0.3">
      <c r="A2" s="155" t="str">
        <f>'Eff Conc.'!A2</f>
        <v>EBDA</v>
      </c>
      <c r="B2" s="156"/>
      <c r="C2" s="156"/>
      <c r="D2" s="156"/>
      <c r="E2" s="156"/>
      <c r="F2" s="156"/>
      <c r="G2" s="156"/>
      <c r="H2" s="156"/>
      <c r="I2" s="156"/>
      <c r="J2" s="156"/>
      <c r="K2" s="157"/>
      <c r="N2" s="128"/>
      <c r="O2" s="128"/>
      <c r="P2" s="128"/>
      <c r="Q2" s="128"/>
      <c r="R2" s="128"/>
      <c r="S2" s="129"/>
      <c r="T2" s="130"/>
      <c r="U2" s="130"/>
      <c r="V2" s="130"/>
      <c r="W2" s="130"/>
    </row>
    <row r="3" spans="1:23" s="45" customFormat="1" ht="19.5" thickBot="1" x14ac:dyDescent="0.35">
      <c r="A3" s="158" t="str">
        <f>'Eff Conc.'!A3</f>
        <v>Mike Connor, mconnor@ebda.org, 510-278-5910</v>
      </c>
      <c r="B3" s="159"/>
      <c r="C3" s="159"/>
      <c r="D3" s="159"/>
      <c r="E3" s="159"/>
      <c r="F3" s="159"/>
      <c r="G3" s="159"/>
      <c r="H3" s="159"/>
      <c r="I3" s="159"/>
      <c r="J3" s="159"/>
      <c r="K3" s="160"/>
      <c r="N3" s="128"/>
      <c r="O3" s="128"/>
      <c r="P3" s="128"/>
      <c r="Q3" s="128"/>
      <c r="R3" s="128"/>
      <c r="S3" s="129"/>
      <c r="T3" s="130"/>
      <c r="U3" s="130"/>
      <c r="V3" s="130"/>
      <c r="W3" s="130"/>
    </row>
    <row r="4" spans="1:23" ht="19.5" thickBot="1" x14ac:dyDescent="0.35"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</row>
    <row r="5" spans="1:23" ht="27.75" customHeight="1" x14ac:dyDescent="0.25">
      <c r="A5" s="87" t="s">
        <v>91</v>
      </c>
      <c r="B5" s="13" t="s">
        <v>0</v>
      </c>
      <c r="C5" s="326" t="s">
        <v>4</v>
      </c>
      <c r="D5" s="327"/>
      <c r="E5" s="326" t="s">
        <v>5</v>
      </c>
      <c r="F5" s="327"/>
      <c r="G5" s="326" t="s">
        <v>1</v>
      </c>
      <c r="H5" s="327"/>
      <c r="I5" s="326" t="s">
        <v>2</v>
      </c>
      <c r="J5" s="327"/>
      <c r="K5" s="326" t="s">
        <v>3</v>
      </c>
      <c r="L5" s="327"/>
      <c r="M5" s="326" t="s">
        <v>7</v>
      </c>
      <c r="N5" s="327"/>
      <c r="O5" s="326" t="s">
        <v>8</v>
      </c>
      <c r="P5" s="327"/>
      <c r="Q5" s="326" t="s">
        <v>23</v>
      </c>
      <c r="R5" s="327"/>
      <c r="S5" s="328" t="s">
        <v>17</v>
      </c>
      <c r="T5" s="327"/>
      <c r="U5" s="328" t="s">
        <v>9</v>
      </c>
      <c r="V5" s="327"/>
    </row>
    <row r="6" spans="1:23" ht="18.75" customHeight="1" x14ac:dyDescent="0.25">
      <c r="A6" s="88"/>
      <c r="B6" s="6" t="s">
        <v>33</v>
      </c>
      <c r="C6" s="132" t="s">
        <v>31</v>
      </c>
      <c r="D6" s="133" t="s">
        <v>32</v>
      </c>
      <c r="E6" s="132" t="s">
        <v>31</v>
      </c>
      <c r="F6" s="133" t="s">
        <v>32</v>
      </c>
      <c r="G6" s="132" t="s">
        <v>31</v>
      </c>
      <c r="H6" s="133" t="s">
        <v>32</v>
      </c>
      <c r="I6" s="132" t="s">
        <v>31</v>
      </c>
      <c r="J6" s="133" t="s">
        <v>32</v>
      </c>
      <c r="K6" s="132" t="s">
        <v>31</v>
      </c>
      <c r="L6" s="133" t="s">
        <v>32</v>
      </c>
      <c r="M6" s="134" t="s">
        <v>31</v>
      </c>
      <c r="N6" s="133" t="s">
        <v>32</v>
      </c>
      <c r="O6" s="134" t="s">
        <v>31</v>
      </c>
      <c r="P6" s="133" t="s">
        <v>32</v>
      </c>
      <c r="Q6" s="132" t="s">
        <v>31</v>
      </c>
      <c r="R6" s="133" t="s">
        <v>32</v>
      </c>
      <c r="S6" s="134" t="s">
        <v>31</v>
      </c>
      <c r="T6" s="135" t="s">
        <v>32</v>
      </c>
      <c r="U6" s="134" t="s">
        <v>31</v>
      </c>
      <c r="V6" s="133" t="s">
        <v>32</v>
      </c>
    </row>
    <row r="7" spans="1:23" s="45" customFormat="1" x14ac:dyDescent="0.25">
      <c r="A7" s="204" t="str">
        <f>'Eff Conc.'!A7</f>
        <v>Q3 2012</v>
      </c>
      <c r="B7" s="205">
        <f>'Eff Conc.'!B7</f>
        <v>41102</v>
      </c>
      <c r="C7" s="336">
        <v>1</v>
      </c>
      <c r="D7" s="341"/>
      <c r="E7" s="338">
        <v>1</v>
      </c>
      <c r="F7" s="345"/>
      <c r="G7" s="336">
        <v>0.01</v>
      </c>
      <c r="H7" s="343">
        <v>0.4</v>
      </c>
      <c r="I7" s="349">
        <v>3.5999999999999999E-3</v>
      </c>
      <c r="J7" s="351">
        <v>0.4</v>
      </c>
      <c r="K7" s="336">
        <v>0.6</v>
      </c>
      <c r="L7" s="341"/>
      <c r="M7" s="339">
        <v>5</v>
      </c>
      <c r="N7" s="345"/>
      <c r="O7" s="336">
        <v>0.25</v>
      </c>
      <c r="P7" s="341"/>
      <c r="Q7" s="338">
        <v>0.25</v>
      </c>
      <c r="R7" s="345"/>
      <c r="S7" s="336">
        <v>0.25</v>
      </c>
      <c r="T7" s="333"/>
      <c r="U7" s="334"/>
      <c r="V7" s="348"/>
      <c r="W7" s="130"/>
    </row>
    <row r="8" spans="1:23" s="45" customFormat="1" x14ac:dyDescent="0.25">
      <c r="A8" s="204" t="str">
        <f>'Eff Conc.'!A8</f>
        <v>Q3 2012</v>
      </c>
      <c r="B8" s="205">
        <f>'Eff Conc.'!B8</f>
        <v>41123</v>
      </c>
      <c r="C8" s="336">
        <v>1</v>
      </c>
      <c r="D8" s="341"/>
      <c r="E8" s="338">
        <v>1</v>
      </c>
      <c r="F8" s="345"/>
      <c r="G8" s="336">
        <v>0.01</v>
      </c>
      <c r="H8" s="343">
        <v>0.4</v>
      </c>
      <c r="I8" s="349">
        <v>3.5999999999999999E-3</v>
      </c>
      <c r="J8" s="351">
        <v>0.4</v>
      </c>
      <c r="K8" s="336">
        <v>0.6</v>
      </c>
      <c r="L8" s="341"/>
      <c r="M8" s="338">
        <v>1</v>
      </c>
      <c r="N8" s="347"/>
      <c r="O8" s="336">
        <v>0.25</v>
      </c>
      <c r="P8" s="341"/>
      <c r="Q8" s="338">
        <v>0.25</v>
      </c>
      <c r="R8" s="345"/>
      <c r="S8" s="336">
        <v>0.1</v>
      </c>
      <c r="T8" s="341"/>
      <c r="U8" s="338"/>
      <c r="V8" s="348"/>
      <c r="W8" s="130"/>
    </row>
    <row r="9" spans="1:23" s="45" customFormat="1" x14ac:dyDescent="0.25">
      <c r="A9" s="204" t="str">
        <f>'Eff Conc.'!A9</f>
        <v>Q3 2012</v>
      </c>
      <c r="B9" s="205">
        <f>'Eff Conc.'!B9</f>
        <v>41137</v>
      </c>
      <c r="C9" s="336">
        <v>1</v>
      </c>
      <c r="D9" s="341"/>
      <c r="E9" s="338">
        <v>1</v>
      </c>
      <c r="F9" s="345"/>
      <c r="G9" s="336">
        <v>0.01</v>
      </c>
      <c r="H9" s="343">
        <v>0.4</v>
      </c>
      <c r="I9" s="349">
        <v>3.5999999999999999E-3</v>
      </c>
      <c r="J9" s="351">
        <v>0.4</v>
      </c>
      <c r="K9" s="336">
        <v>0.6</v>
      </c>
      <c r="L9" s="341"/>
      <c r="M9" s="339">
        <v>1</v>
      </c>
      <c r="N9" s="345"/>
      <c r="O9" s="336">
        <v>0.25</v>
      </c>
      <c r="P9" s="341"/>
      <c r="Q9" s="338">
        <v>0.25</v>
      </c>
      <c r="R9" s="345"/>
      <c r="S9" s="336">
        <v>0.25</v>
      </c>
      <c r="T9" s="341"/>
      <c r="U9" s="338"/>
      <c r="V9" s="348"/>
      <c r="W9" s="130"/>
    </row>
    <row r="10" spans="1:23" s="45" customFormat="1" x14ac:dyDescent="0.25">
      <c r="A10" s="204" t="str">
        <f>'Eff Conc.'!A10</f>
        <v>Q3 2012</v>
      </c>
      <c r="B10" s="205">
        <f>'Eff Conc.'!B10</f>
        <v>41158</v>
      </c>
      <c r="C10" s="336">
        <v>1</v>
      </c>
      <c r="D10" s="341"/>
      <c r="E10" s="338">
        <v>1</v>
      </c>
      <c r="F10" s="345"/>
      <c r="G10" s="336">
        <v>0.01</v>
      </c>
      <c r="H10" s="343">
        <v>0.4</v>
      </c>
      <c r="I10" s="349">
        <v>3.5999999999999999E-3</v>
      </c>
      <c r="J10" s="351">
        <v>0.4</v>
      </c>
      <c r="K10" s="336">
        <v>0.3</v>
      </c>
      <c r="L10" s="341"/>
      <c r="M10" s="338">
        <v>1</v>
      </c>
      <c r="N10" s="347"/>
      <c r="O10" s="336">
        <v>0.25</v>
      </c>
      <c r="P10" s="341"/>
      <c r="Q10" s="338">
        <v>0.25</v>
      </c>
      <c r="R10" s="345"/>
      <c r="S10" s="336">
        <v>0.25</v>
      </c>
      <c r="T10" s="341"/>
      <c r="U10" s="338"/>
      <c r="V10" s="348"/>
      <c r="W10" s="130"/>
    </row>
    <row r="11" spans="1:23" s="45" customFormat="1" x14ac:dyDescent="0.25">
      <c r="A11" s="204" t="str">
        <f>'Eff Conc.'!A11</f>
        <v>Q3 2012</v>
      </c>
      <c r="B11" s="205">
        <f>'Eff Conc.'!B11</f>
        <v>41172</v>
      </c>
      <c r="C11" s="336">
        <v>1</v>
      </c>
      <c r="D11" s="341"/>
      <c r="E11" s="338">
        <v>1</v>
      </c>
      <c r="F11" s="345"/>
      <c r="G11" s="336">
        <v>0.01</v>
      </c>
      <c r="H11" s="343">
        <v>0.4</v>
      </c>
      <c r="I11" s="349">
        <v>3.5999999999999999E-3</v>
      </c>
      <c r="J11" s="351">
        <v>0.4</v>
      </c>
      <c r="K11" s="336">
        <v>0.6</v>
      </c>
      <c r="L11" s="341"/>
      <c r="M11" s="339">
        <v>1</v>
      </c>
      <c r="N11" s="345"/>
      <c r="O11" s="336">
        <v>0.25</v>
      </c>
      <c r="P11" s="341"/>
      <c r="Q11" s="338">
        <v>0.25</v>
      </c>
      <c r="R11" s="345"/>
      <c r="S11" s="336">
        <v>0.25</v>
      </c>
      <c r="T11" s="341"/>
      <c r="U11" s="338"/>
      <c r="V11" s="348"/>
      <c r="W11" s="130"/>
    </row>
    <row r="12" spans="1:23" s="45" customFormat="1" x14ac:dyDescent="0.25">
      <c r="A12" s="204" t="str">
        <f>'Eff Conc.'!A12</f>
        <v>Q4 2012</v>
      </c>
      <c r="B12" s="205">
        <f>'Eff Conc.'!B12</f>
        <v>41186</v>
      </c>
      <c r="C12" s="337">
        <v>1</v>
      </c>
      <c r="D12" s="342"/>
      <c r="E12" s="339">
        <v>1</v>
      </c>
      <c r="F12" s="346"/>
      <c r="G12" s="336">
        <v>0.01</v>
      </c>
      <c r="H12" s="343">
        <v>0.4</v>
      </c>
      <c r="I12" s="349">
        <v>3.5999999999999999E-3</v>
      </c>
      <c r="J12" s="351">
        <v>0.4</v>
      </c>
      <c r="K12" s="336">
        <v>0.3</v>
      </c>
      <c r="L12" s="343"/>
      <c r="M12" s="338"/>
      <c r="N12" s="347"/>
      <c r="O12" s="336">
        <v>0.25</v>
      </c>
      <c r="P12" s="343"/>
      <c r="Q12" s="338">
        <v>0.25</v>
      </c>
      <c r="R12" s="347"/>
      <c r="S12" s="336">
        <v>0.25</v>
      </c>
      <c r="T12" s="343"/>
      <c r="U12" s="339">
        <v>2</v>
      </c>
      <c r="V12" s="348"/>
      <c r="W12" s="130"/>
    </row>
    <row r="13" spans="1:23" s="119" customFormat="1" x14ac:dyDescent="0.25">
      <c r="A13" s="204" t="str">
        <f>'Eff Conc.'!A13</f>
        <v>Q4 2012</v>
      </c>
      <c r="B13" s="205">
        <f>'Eff Conc.'!B13</f>
        <v>41200</v>
      </c>
      <c r="C13" s="336">
        <v>1</v>
      </c>
      <c r="D13" s="343"/>
      <c r="E13" s="338">
        <v>1</v>
      </c>
      <c r="F13" s="347"/>
      <c r="G13" s="336">
        <v>0.01</v>
      </c>
      <c r="H13" s="343">
        <v>0.4</v>
      </c>
      <c r="I13" s="349">
        <v>3.5999999999999999E-3</v>
      </c>
      <c r="J13" s="351">
        <v>0.4</v>
      </c>
      <c r="K13" s="336">
        <v>0.6</v>
      </c>
      <c r="L13" s="343"/>
      <c r="M13" s="350">
        <v>0.01</v>
      </c>
      <c r="N13" s="352">
        <v>0.01</v>
      </c>
      <c r="O13" s="336">
        <v>0.25</v>
      </c>
      <c r="P13" s="343"/>
      <c r="Q13" s="338">
        <v>0.25</v>
      </c>
      <c r="R13" s="347"/>
      <c r="S13" s="336">
        <v>0.25</v>
      </c>
      <c r="T13" s="343"/>
      <c r="U13" s="339">
        <v>2</v>
      </c>
      <c r="V13" s="348"/>
      <c r="W13" s="130"/>
    </row>
    <row r="14" spans="1:23" s="119" customFormat="1" x14ac:dyDescent="0.25">
      <c r="A14" s="204" t="str">
        <f>'Eff Conc.'!A14</f>
        <v>Q4 2012</v>
      </c>
      <c r="B14" s="205">
        <f>'Eff Conc.'!B14</f>
        <v>41221</v>
      </c>
      <c r="C14" s="336">
        <v>1</v>
      </c>
      <c r="D14" s="343"/>
      <c r="E14" s="338">
        <v>1</v>
      </c>
      <c r="F14" s="347"/>
      <c r="G14" s="336">
        <v>0.01</v>
      </c>
      <c r="H14" s="343">
        <v>0.4</v>
      </c>
      <c r="I14" s="349">
        <v>3.5999999999999999E-3</v>
      </c>
      <c r="J14" s="351">
        <v>0.4</v>
      </c>
      <c r="K14" s="336">
        <v>0.3</v>
      </c>
      <c r="L14" s="343"/>
      <c r="M14" s="338"/>
      <c r="N14" s="347"/>
      <c r="O14" s="336">
        <v>0.25</v>
      </c>
      <c r="P14" s="343"/>
      <c r="Q14" s="338">
        <v>0.25</v>
      </c>
      <c r="R14" s="347"/>
      <c r="S14" s="336">
        <v>0.25</v>
      </c>
      <c r="T14" s="343"/>
      <c r="U14" s="339">
        <v>2</v>
      </c>
      <c r="V14" s="348"/>
      <c r="W14" s="130"/>
    </row>
    <row r="15" spans="1:23" s="119" customFormat="1" x14ac:dyDescent="0.25">
      <c r="A15" s="204" t="str">
        <f>'Eff Conc.'!A15</f>
        <v>Q4 2012</v>
      </c>
      <c r="B15" s="205">
        <f>'Eff Conc.'!B15</f>
        <v>41234</v>
      </c>
      <c r="C15" s="336">
        <v>1</v>
      </c>
      <c r="D15" s="343"/>
      <c r="E15" s="338">
        <v>1</v>
      </c>
      <c r="F15" s="347"/>
      <c r="G15" s="336">
        <v>0.01</v>
      </c>
      <c r="H15" s="343">
        <v>0.4</v>
      </c>
      <c r="I15" s="349">
        <v>3.5999999999999999E-3</v>
      </c>
      <c r="J15" s="351">
        <v>0.4</v>
      </c>
      <c r="K15" s="336">
        <v>0.3</v>
      </c>
      <c r="L15" s="343"/>
      <c r="M15" s="350">
        <v>0.01</v>
      </c>
      <c r="N15" s="352">
        <v>0.01</v>
      </c>
      <c r="O15" s="336">
        <v>0.25</v>
      </c>
      <c r="P15" s="343"/>
      <c r="Q15" s="338">
        <v>0.25</v>
      </c>
      <c r="R15" s="347"/>
      <c r="S15" s="336">
        <v>0.25</v>
      </c>
      <c r="T15" s="343"/>
      <c r="U15" s="339">
        <v>2</v>
      </c>
      <c r="V15" s="348"/>
      <c r="W15" s="130"/>
    </row>
    <row r="16" spans="1:23" s="119" customFormat="1" x14ac:dyDescent="0.25">
      <c r="A16" s="204" t="str">
        <f>'Eff Conc.'!A16</f>
        <v>Q4 2012</v>
      </c>
      <c r="B16" s="205">
        <f>'Eff Conc.'!B16</f>
        <v>41243</v>
      </c>
      <c r="C16" s="336">
        <v>1</v>
      </c>
      <c r="D16" s="343"/>
      <c r="E16" s="338">
        <v>1</v>
      </c>
      <c r="F16" s="347"/>
      <c r="G16" s="336">
        <v>0.01</v>
      </c>
      <c r="H16" s="343">
        <v>0.4</v>
      </c>
      <c r="I16" s="349">
        <v>3.5999999999999999E-3</v>
      </c>
      <c r="J16" s="351">
        <v>0.4</v>
      </c>
      <c r="K16" s="336">
        <v>0.3</v>
      </c>
      <c r="L16" s="343"/>
      <c r="M16" s="338"/>
      <c r="N16" s="347"/>
      <c r="O16" s="336">
        <v>0.25</v>
      </c>
      <c r="P16" s="343"/>
      <c r="Q16" s="338">
        <v>0.25</v>
      </c>
      <c r="R16" s="347"/>
      <c r="S16" s="336">
        <v>0.25</v>
      </c>
      <c r="T16" s="343"/>
      <c r="U16" s="339">
        <v>2</v>
      </c>
      <c r="V16" s="348"/>
      <c r="W16" s="130"/>
    </row>
    <row r="17" spans="1:23" s="119" customFormat="1" x14ac:dyDescent="0.25">
      <c r="A17" s="204" t="str">
        <f>'Eff Conc.'!A17</f>
        <v>Q4 2012</v>
      </c>
      <c r="B17" s="205">
        <f>'Eff Conc.'!B17</f>
        <v>41249</v>
      </c>
      <c r="C17" s="336">
        <v>1</v>
      </c>
      <c r="D17" s="343"/>
      <c r="E17" s="338">
        <v>1</v>
      </c>
      <c r="F17" s="347"/>
      <c r="G17" s="336">
        <v>0.01</v>
      </c>
      <c r="H17" s="343">
        <v>0.4</v>
      </c>
      <c r="I17" s="349">
        <v>3.5999999999999999E-3</v>
      </c>
      <c r="J17" s="351">
        <v>0.4</v>
      </c>
      <c r="K17" s="336">
        <v>0.6</v>
      </c>
      <c r="L17" s="343"/>
      <c r="M17" s="350">
        <v>0.01</v>
      </c>
      <c r="N17" s="352">
        <v>0.01</v>
      </c>
      <c r="O17" s="336">
        <v>0.25</v>
      </c>
      <c r="P17" s="343"/>
      <c r="Q17" s="338">
        <v>0.25</v>
      </c>
      <c r="R17" s="347"/>
      <c r="S17" s="336">
        <v>0.25</v>
      </c>
      <c r="T17" s="343"/>
      <c r="U17" s="339">
        <v>2</v>
      </c>
      <c r="V17" s="348"/>
      <c r="W17" s="130"/>
    </row>
    <row r="18" spans="1:23" s="119" customFormat="1" x14ac:dyDescent="0.25">
      <c r="A18" s="204" t="str">
        <f>'Eff Conc.'!A18</f>
        <v>Q4 2012</v>
      </c>
      <c r="B18" s="205">
        <f>'Eff Conc.'!B18</f>
        <v>41263</v>
      </c>
      <c r="C18" s="336">
        <v>1</v>
      </c>
      <c r="D18" s="343"/>
      <c r="E18" s="338">
        <v>1</v>
      </c>
      <c r="F18" s="347"/>
      <c r="G18" s="336">
        <v>0.01</v>
      </c>
      <c r="H18" s="343">
        <v>0.4</v>
      </c>
      <c r="I18" s="349">
        <v>3.5999999999999999E-3</v>
      </c>
      <c r="J18" s="351">
        <v>0.4</v>
      </c>
      <c r="K18" s="336">
        <v>0.6</v>
      </c>
      <c r="L18" s="343"/>
      <c r="M18" s="350">
        <v>0.01</v>
      </c>
      <c r="N18" s="352">
        <v>0.01</v>
      </c>
      <c r="O18" s="336">
        <v>0.25</v>
      </c>
      <c r="P18" s="343"/>
      <c r="Q18" s="338">
        <v>0.25</v>
      </c>
      <c r="R18" s="347"/>
      <c r="S18" s="336">
        <v>0.25</v>
      </c>
      <c r="T18" s="343"/>
      <c r="U18" s="339">
        <v>2</v>
      </c>
      <c r="V18" s="348"/>
      <c r="W18" s="130"/>
    </row>
    <row r="19" spans="1:23" s="119" customFormat="1" x14ac:dyDescent="0.25">
      <c r="A19" s="204" t="str">
        <f>'Eff Conc.'!A19</f>
        <v>Q4 2012</v>
      </c>
      <c r="B19" s="205">
        <f>'Eff Conc.'!B19</f>
        <v>41634</v>
      </c>
      <c r="C19" s="336">
        <v>1</v>
      </c>
      <c r="D19" s="343"/>
      <c r="E19" s="338">
        <v>1</v>
      </c>
      <c r="F19" s="347"/>
      <c r="G19" s="336">
        <v>0.01</v>
      </c>
      <c r="H19" s="343">
        <v>0.4</v>
      </c>
      <c r="I19" s="349">
        <v>3.5999999999999999E-3</v>
      </c>
      <c r="J19" s="351">
        <v>0.4</v>
      </c>
      <c r="K19" s="336">
        <v>0.6</v>
      </c>
      <c r="L19" s="343"/>
      <c r="M19" s="350">
        <v>0.01</v>
      </c>
      <c r="N19" s="352">
        <v>0.01</v>
      </c>
      <c r="O19" s="336">
        <v>0.25</v>
      </c>
      <c r="P19" s="343"/>
      <c r="Q19" s="338">
        <v>0.25</v>
      </c>
      <c r="R19" s="347"/>
      <c r="S19" s="336">
        <v>0.25</v>
      </c>
      <c r="T19" s="343"/>
      <c r="U19" s="339">
        <v>2</v>
      </c>
      <c r="V19" s="348"/>
      <c r="W19" s="130"/>
    </row>
    <row r="20" spans="1:23" s="119" customFormat="1" x14ac:dyDescent="0.25">
      <c r="A20" s="204" t="str">
        <f>'Eff Conc.'!A20</f>
        <v>Q1 2013</v>
      </c>
      <c r="B20" s="205">
        <f>'Eff Conc.'!B20</f>
        <v>41284</v>
      </c>
      <c r="C20" s="300">
        <v>1</v>
      </c>
      <c r="D20" s="344">
        <v>1</v>
      </c>
      <c r="E20" s="340">
        <v>1</v>
      </c>
      <c r="F20" s="348">
        <v>1</v>
      </c>
      <c r="G20" s="300">
        <v>1.4999999999999999E-2</v>
      </c>
      <c r="H20" s="344">
        <v>2</v>
      </c>
      <c r="I20" s="340">
        <v>4.4999999999999998E-2</v>
      </c>
      <c r="J20" s="348">
        <v>2</v>
      </c>
      <c r="K20" s="300">
        <v>0.6</v>
      </c>
      <c r="L20" s="344">
        <v>0.6</v>
      </c>
      <c r="M20" s="340">
        <v>0.01</v>
      </c>
      <c r="N20" s="348">
        <v>0.01</v>
      </c>
      <c r="O20" s="300">
        <v>0.25</v>
      </c>
      <c r="P20" s="344">
        <v>0.5</v>
      </c>
      <c r="Q20" s="340">
        <v>0.25</v>
      </c>
      <c r="R20" s="348">
        <v>0.5</v>
      </c>
      <c r="S20" s="300">
        <v>0.01</v>
      </c>
      <c r="T20" s="344">
        <v>0.02</v>
      </c>
      <c r="U20" s="340">
        <v>2</v>
      </c>
      <c r="V20" s="348">
        <v>2</v>
      </c>
      <c r="W20" s="130"/>
    </row>
    <row r="21" spans="1:23" s="119" customFormat="1" x14ac:dyDescent="0.25">
      <c r="A21" s="204" t="str">
        <f>'Eff Conc.'!A21</f>
        <v>Q1 2013</v>
      </c>
      <c r="B21" s="205">
        <f>'Eff Conc.'!B21</f>
        <v>41298</v>
      </c>
      <c r="C21" s="300">
        <v>1</v>
      </c>
      <c r="D21" s="344">
        <v>1</v>
      </c>
      <c r="E21" s="340">
        <v>1</v>
      </c>
      <c r="F21" s="348">
        <v>1</v>
      </c>
      <c r="G21" s="300">
        <v>1.4999999999999999E-2</v>
      </c>
      <c r="H21" s="344">
        <v>2</v>
      </c>
      <c r="I21" s="340">
        <v>4.4999999999999998E-2</v>
      </c>
      <c r="J21" s="348">
        <v>2</v>
      </c>
      <c r="K21" s="300">
        <v>0.6</v>
      </c>
      <c r="L21" s="344">
        <v>0.6</v>
      </c>
      <c r="M21" s="340" t="s">
        <v>214</v>
      </c>
      <c r="N21" s="348" t="s">
        <v>214</v>
      </c>
      <c r="O21" s="300">
        <v>0.25</v>
      </c>
      <c r="P21" s="344">
        <v>0.5</v>
      </c>
      <c r="Q21" s="340">
        <v>0.25</v>
      </c>
      <c r="R21" s="348">
        <v>0.5</v>
      </c>
      <c r="S21" s="300">
        <v>0.25</v>
      </c>
      <c r="T21" s="344">
        <v>0.5</v>
      </c>
      <c r="U21" s="340">
        <v>2</v>
      </c>
      <c r="V21" s="348">
        <v>2</v>
      </c>
      <c r="W21" s="130"/>
    </row>
    <row r="22" spans="1:23" s="119" customFormat="1" x14ac:dyDescent="0.25">
      <c r="A22" s="204" t="str">
        <f>'Eff Conc.'!A22</f>
        <v>Q1 2013</v>
      </c>
      <c r="B22" s="205">
        <f>'Eff Conc.'!B22</f>
        <v>41312</v>
      </c>
      <c r="C22" s="300">
        <v>1</v>
      </c>
      <c r="D22" s="344">
        <v>1</v>
      </c>
      <c r="E22" s="340">
        <v>1</v>
      </c>
      <c r="F22" s="348">
        <v>1</v>
      </c>
      <c r="G22" s="300">
        <v>1.4999999999999999E-2</v>
      </c>
      <c r="H22" s="344">
        <v>2</v>
      </c>
      <c r="I22" s="340">
        <v>4.4999999999999998E-2</v>
      </c>
      <c r="J22" s="348">
        <v>2</v>
      </c>
      <c r="K22" s="300">
        <v>0.6</v>
      </c>
      <c r="L22" s="344">
        <v>0.6</v>
      </c>
      <c r="M22" s="340">
        <v>0.01</v>
      </c>
      <c r="N22" s="348">
        <v>0.01</v>
      </c>
      <c r="O22" s="300">
        <v>0.25</v>
      </c>
      <c r="P22" s="344">
        <v>0.5</v>
      </c>
      <c r="Q22" s="340">
        <v>0.25</v>
      </c>
      <c r="R22" s="348">
        <v>0.5</v>
      </c>
      <c r="S22" s="300">
        <v>0.25</v>
      </c>
      <c r="T22" s="344">
        <v>0.5</v>
      </c>
      <c r="U22" s="340">
        <v>2</v>
      </c>
      <c r="V22" s="348">
        <v>2</v>
      </c>
      <c r="W22" s="130"/>
    </row>
    <row r="23" spans="1:23" s="119" customFormat="1" x14ac:dyDescent="0.25">
      <c r="A23" s="204" t="str">
        <f>'Eff Conc.'!A23</f>
        <v>Q1 2013</v>
      </c>
      <c r="B23" s="205">
        <f>'Eff Conc.'!B23</f>
        <v>41326</v>
      </c>
      <c r="C23" s="300">
        <v>1</v>
      </c>
      <c r="D23" s="344">
        <v>1</v>
      </c>
      <c r="E23" s="340">
        <v>1</v>
      </c>
      <c r="F23" s="348">
        <v>1</v>
      </c>
      <c r="G23" s="300">
        <v>1.4999999999999999E-2</v>
      </c>
      <c r="H23" s="344">
        <v>2</v>
      </c>
      <c r="I23" s="340">
        <v>4.4999999999999998E-2</v>
      </c>
      <c r="J23" s="348">
        <v>2</v>
      </c>
      <c r="K23" s="300">
        <v>0.6</v>
      </c>
      <c r="L23" s="344">
        <v>0.6</v>
      </c>
      <c r="M23" s="340" t="s">
        <v>214</v>
      </c>
      <c r="N23" s="348" t="s">
        <v>214</v>
      </c>
      <c r="O23" s="300">
        <v>0.25</v>
      </c>
      <c r="P23" s="344">
        <v>0.5</v>
      </c>
      <c r="Q23" s="340">
        <v>0.25</v>
      </c>
      <c r="R23" s="348">
        <v>0.5</v>
      </c>
      <c r="S23" s="300">
        <v>0.25</v>
      </c>
      <c r="T23" s="344">
        <v>0.5</v>
      </c>
      <c r="U23" s="340">
        <v>2</v>
      </c>
      <c r="V23" s="348">
        <v>2</v>
      </c>
      <c r="W23" s="130"/>
    </row>
    <row r="24" spans="1:23" s="119" customFormat="1" x14ac:dyDescent="0.25">
      <c r="A24" s="204" t="str">
        <f>'Eff Conc.'!A24</f>
        <v>Q1 2013</v>
      </c>
      <c r="B24" s="205">
        <f>'Eff Conc.'!B24</f>
        <v>41340.333333333336</v>
      </c>
      <c r="C24" s="300">
        <v>2</v>
      </c>
      <c r="D24" s="344">
        <v>2</v>
      </c>
      <c r="E24" s="340">
        <v>2</v>
      </c>
      <c r="F24" s="348">
        <v>2</v>
      </c>
      <c r="G24" s="300">
        <v>1.4999999999999999E-2</v>
      </c>
      <c r="H24" s="344">
        <v>2</v>
      </c>
      <c r="I24" s="340">
        <v>4.4999999999999998E-2</v>
      </c>
      <c r="J24" s="348">
        <v>2</v>
      </c>
      <c r="K24" s="300">
        <v>0.6</v>
      </c>
      <c r="L24" s="344">
        <v>0.6</v>
      </c>
      <c r="M24" s="340">
        <v>0.01</v>
      </c>
      <c r="N24" s="348">
        <v>0.01</v>
      </c>
      <c r="O24" s="300">
        <v>0.01</v>
      </c>
      <c r="P24" s="344">
        <v>0.02</v>
      </c>
      <c r="Q24" s="340">
        <v>0.25</v>
      </c>
      <c r="R24" s="348">
        <v>0.5</v>
      </c>
      <c r="S24" s="300">
        <v>0.25</v>
      </c>
      <c r="T24" s="344">
        <v>0.5</v>
      </c>
      <c r="U24" s="340">
        <v>2</v>
      </c>
      <c r="V24" s="348">
        <v>2</v>
      </c>
      <c r="W24" s="130"/>
    </row>
    <row r="25" spans="1:23" s="119" customFormat="1" x14ac:dyDescent="0.25">
      <c r="A25" s="204" t="str">
        <f>'Eff Conc.'!A25</f>
        <v>Q1 2013</v>
      </c>
      <c r="B25" s="205">
        <f>'Eff Conc.'!B25</f>
        <v>41354.333333333336</v>
      </c>
      <c r="C25" s="300">
        <v>1</v>
      </c>
      <c r="D25" s="344">
        <v>1</v>
      </c>
      <c r="E25" s="340">
        <v>1</v>
      </c>
      <c r="F25" s="348">
        <v>1</v>
      </c>
      <c r="G25" s="300">
        <v>1.4999999999999999E-2</v>
      </c>
      <c r="H25" s="344">
        <v>2</v>
      </c>
      <c r="I25" s="340">
        <v>4.4999999999999998E-2</v>
      </c>
      <c r="J25" s="348">
        <v>2</v>
      </c>
      <c r="K25" s="300">
        <v>0.3</v>
      </c>
      <c r="L25" s="344">
        <v>0.3</v>
      </c>
      <c r="M25" s="340" t="s">
        <v>214</v>
      </c>
      <c r="N25" s="348" t="s">
        <v>214</v>
      </c>
      <c r="O25" s="300">
        <v>0.25</v>
      </c>
      <c r="P25" s="344">
        <v>0.5</v>
      </c>
      <c r="Q25" s="340">
        <v>0.25</v>
      </c>
      <c r="R25" s="348">
        <v>0.5</v>
      </c>
      <c r="S25" s="300">
        <v>0.01</v>
      </c>
      <c r="T25" s="344">
        <v>0.02</v>
      </c>
      <c r="U25" s="340">
        <v>2</v>
      </c>
      <c r="V25" s="348">
        <v>2</v>
      </c>
      <c r="W25" s="130"/>
    </row>
    <row r="26" spans="1:23" s="119" customFormat="1" x14ac:dyDescent="0.25">
      <c r="A26" s="204">
        <f>'Eff Conc.'!A26</f>
        <v>0</v>
      </c>
      <c r="B26" s="205">
        <f>'Eff Conc.'!B26</f>
        <v>0</v>
      </c>
      <c r="C26" s="136"/>
      <c r="D26" s="137"/>
      <c r="E26" s="138"/>
      <c r="F26" s="139"/>
      <c r="G26" s="136"/>
      <c r="H26" s="137"/>
      <c r="I26" s="138"/>
      <c r="J26" s="139"/>
      <c r="K26" s="136"/>
      <c r="L26" s="137"/>
      <c r="M26" s="138"/>
      <c r="N26" s="139"/>
      <c r="O26" s="136"/>
      <c r="P26" s="137"/>
      <c r="Q26" s="138"/>
      <c r="R26" s="139"/>
      <c r="S26" s="136"/>
      <c r="T26" s="137"/>
      <c r="U26" s="138"/>
      <c r="V26" s="139"/>
      <c r="W26" s="130"/>
    </row>
    <row r="27" spans="1:23" s="119" customFormat="1" x14ac:dyDescent="0.25">
      <c r="A27" s="204">
        <f>'Eff Conc.'!A27</f>
        <v>0</v>
      </c>
      <c r="B27" s="205">
        <f>'Eff Conc.'!B27</f>
        <v>0</v>
      </c>
      <c r="C27" s="136"/>
      <c r="D27" s="137"/>
      <c r="E27" s="138"/>
      <c r="F27" s="139"/>
      <c r="G27" s="136"/>
      <c r="H27" s="137"/>
      <c r="I27" s="138"/>
      <c r="J27" s="139"/>
      <c r="K27" s="136"/>
      <c r="L27" s="137"/>
      <c r="M27" s="138"/>
      <c r="N27" s="139"/>
      <c r="O27" s="136"/>
      <c r="P27" s="137"/>
      <c r="Q27" s="138"/>
      <c r="R27" s="139"/>
      <c r="S27" s="136"/>
      <c r="T27" s="137"/>
      <c r="U27" s="138"/>
      <c r="V27" s="139"/>
      <c r="W27" s="130"/>
    </row>
    <row r="28" spans="1:23" s="119" customFormat="1" x14ac:dyDescent="0.25">
      <c r="A28" s="204">
        <f>'Eff Conc.'!A28</f>
        <v>0</v>
      </c>
      <c r="B28" s="205">
        <f>'Eff Conc.'!B28</f>
        <v>0</v>
      </c>
      <c r="C28" s="136"/>
      <c r="D28" s="137"/>
      <c r="E28" s="138"/>
      <c r="F28" s="139"/>
      <c r="G28" s="136"/>
      <c r="H28" s="137"/>
      <c r="I28" s="138"/>
      <c r="J28" s="139"/>
      <c r="K28" s="136"/>
      <c r="L28" s="137"/>
      <c r="M28" s="138"/>
      <c r="N28" s="139"/>
      <c r="O28" s="136"/>
      <c r="P28" s="137"/>
      <c r="Q28" s="138"/>
      <c r="R28" s="139"/>
      <c r="S28" s="136"/>
      <c r="T28" s="137"/>
      <c r="U28" s="138"/>
      <c r="V28" s="139"/>
      <c r="W28" s="130"/>
    </row>
    <row r="29" spans="1:23" s="119" customFormat="1" x14ac:dyDescent="0.25">
      <c r="A29" s="204">
        <f>'Eff Conc.'!A29</f>
        <v>0</v>
      </c>
      <c r="B29" s="205">
        <f>'Eff Conc.'!B29</f>
        <v>0</v>
      </c>
      <c r="C29" s="136"/>
      <c r="D29" s="137"/>
      <c r="E29" s="138"/>
      <c r="F29" s="139"/>
      <c r="G29" s="136"/>
      <c r="H29" s="137"/>
      <c r="I29" s="138"/>
      <c r="J29" s="139"/>
      <c r="K29" s="136"/>
      <c r="L29" s="137"/>
      <c r="M29" s="138"/>
      <c r="N29" s="139"/>
      <c r="O29" s="136"/>
      <c r="P29" s="137"/>
      <c r="Q29" s="138"/>
      <c r="R29" s="221"/>
      <c r="S29" s="223"/>
      <c r="T29" s="137"/>
      <c r="U29" s="138"/>
      <c r="V29" s="139"/>
      <c r="W29" s="130"/>
    </row>
    <row r="30" spans="1:23" s="119" customFormat="1" x14ac:dyDescent="0.25">
      <c r="A30" s="204">
        <f>'Eff Conc.'!A30</f>
        <v>0</v>
      </c>
      <c r="B30" s="205">
        <f>'Eff Conc.'!B30</f>
        <v>0</v>
      </c>
      <c r="C30" s="136"/>
      <c r="D30" s="137"/>
      <c r="E30" s="138"/>
      <c r="F30" s="139"/>
      <c r="G30" s="136"/>
      <c r="H30" s="137"/>
      <c r="I30" s="138"/>
      <c r="J30" s="139"/>
      <c r="K30" s="136"/>
      <c r="L30" s="137"/>
      <c r="M30" s="138"/>
      <c r="N30" s="139"/>
      <c r="O30" s="136"/>
      <c r="P30" s="137"/>
      <c r="Q30" s="138"/>
      <c r="R30" s="221"/>
      <c r="S30" s="223"/>
      <c r="T30" s="137"/>
      <c r="U30" s="138"/>
      <c r="V30" s="139"/>
      <c r="W30" s="130"/>
    </row>
    <row r="31" spans="1:23" s="119" customFormat="1" x14ac:dyDescent="0.25">
      <c r="A31" s="204">
        <f>'Eff Conc.'!A31</f>
        <v>0</v>
      </c>
      <c r="B31" s="205">
        <f>'Eff Conc.'!B31</f>
        <v>0</v>
      </c>
      <c r="C31" s="136"/>
      <c r="D31" s="137"/>
      <c r="E31" s="138"/>
      <c r="F31" s="139"/>
      <c r="G31" s="136"/>
      <c r="H31" s="137"/>
      <c r="I31" s="138"/>
      <c r="J31" s="139"/>
      <c r="K31" s="136"/>
      <c r="L31" s="137"/>
      <c r="M31" s="138"/>
      <c r="N31" s="139"/>
      <c r="O31" s="136"/>
      <c r="P31" s="137"/>
      <c r="Q31" s="138"/>
      <c r="R31" s="221"/>
      <c r="S31" s="223"/>
      <c r="T31" s="137"/>
      <c r="U31" s="138"/>
      <c r="V31" s="139"/>
      <c r="W31" s="130"/>
    </row>
    <row r="32" spans="1:23" s="119" customFormat="1" x14ac:dyDescent="0.25">
      <c r="A32" s="204">
        <f>'Eff Conc.'!A32</f>
        <v>0</v>
      </c>
      <c r="B32" s="205">
        <f>'Eff Conc.'!B32</f>
        <v>0</v>
      </c>
      <c r="C32" s="136"/>
      <c r="D32" s="137"/>
      <c r="E32" s="138"/>
      <c r="F32" s="139"/>
      <c r="G32" s="136"/>
      <c r="H32" s="137"/>
      <c r="I32" s="138"/>
      <c r="J32" s="139"/>
      <c r="K32" s="136"/>
      <c r="L32" s="137"/>
      <c r="M32" s="138"/>
      <c r="N32" s="139"/>
      <c r="O32" s="136"/>
      <c r="P32" s="137"/>
      <c r="Q32" s="138"/>
      <c r="R32" s="221"/>
      <c r="S32" s="223"/>
      <c r="T32" s="137"/>
      <c r="U32" s="138"/>
      <c r="V32" s="139"/>
      <c r="W32" s="130"/>
    </row>
    <row r="33" spans="1:23" s="119" customFormat="1" x14ac:dyDescent="0.25">
      <c r="A33" s="204">
        <f>'Eff Conc.'!A33</f>
        <v>0</v>
      </c>
      <c r="B33" s="205">
        <f>'Eff Conc.'!B33</f>
        <v>0</v>
      </c>
      <c r="C33" s="136"/>
      <c r="D33" s="137"/>
      <c r="E33" s="138"/>
      <c r="F33" s="139"/>
      <c r="G33" s="136"/>
      <c r="H33" s="137"/>
      <c r="I33" s="138"/>
      <c r="J33" s="139"/>
      <c r="K33" s="136"/>
      <c r="L33" s="137"/>
      <c r="M33" s="138"/>
      <c r="N33" s="139"/>
      <c r="O33" s="136"/>
      <c r="P33" s="137"/>
      <c r="Q33" s="138"/>
      <c r="R33" s="221"/>
      <c r="S33" s="223"/>
      <c r="T33" s="137"/>
      <c r="U33" s="138"/>
      <c r="V33" s="139"/>
      <c r="W33" s="130"/>
    </row>
    <row r="34" spans="1:23" s="119" customFormat="1" x14ac:dyDescent="0.25">
      <c r="A34" s="204">
        <f>'Eff Conc.'!A34</f>
        <v>0</v>
      </c>
      <c r="B34" s="205">
        <f>'Eff Conc.'!B34</f>
        <v>0</v>
      </c>
      <c r="C34" s="136"/>
      <c r="D34" s="137"/>
      <c r="E34" s="138"/>
      <c r="F34" s="139"/>
      <c r="G34" s="136"/>
      <c r="H34" s="137"/>
      <c r="I34" s="138"/>
      <c r="J34" s="139"/>
      <c r="K34" s="136"/>
      <c r="L34" s="137"/>
      <c r="M34" s="138"/>
      <c r="N34" s="139"/>
      <c r="O34" s="136"/>
      <c r="P34" s="137"/>
      <c r="Q34" s="138"/>
      <c r="R34" s="221"/>
      <c r="S34" s="223"/>
      <c r="T34" s="137"/>
      <c r="U34" s="138"/>
      <c r="V34" s="139"/>
      <c r="W34" s="130"/>
    </row>
    <row r="35" spans="1:23" s="119" customFormat="1" x14ac:dyDescent="0.25">
      <c r="A35" s="204">
        <f>'Eff Conc.'!A35</f>
        <v>0</v>
      </c>
      <c r="B35" s="205">
        <f>'Eff Conc.'!B35</f>
        <v>0</v>
      </c>
      <c r="C35" s="136"/>
      <c r="D35" s="137"/>
      <c r="E35" s="138"/>
      <c r="F35" s="139"/>
      <c r="G35" s="136"/>
      <c r="H35" s="137"/>
      <c r="I35" s="138"/>
      <c r="J35" s="139"/>
      <c r="K35" s="136"/>
      <c r="L35" s="137"/>
      <c r="M35" s="138"/>
      <c r="N35" s="139"/>
      <c r="O35" s="136"/>
      <c r="P35" s="137"/>
      <c r="Q35" s="138"/>
      <c r="R35" s="221"/>
      <c r="S35" s="223"/>
      <c r="T35" s="137"/>
      <c r="U35" s="138"/>
      <c r="V35" s="139"/>
      <c r="W35" s="130"/>
    </row>
    <row r="36" spans="1:23" s="119" customFormat="1" x14ac:dyDescent="0.25">
      <c r="A36" s="204">
        <f>'Eff Conc.'!A36</f>
        <v>0</v>
      </c>
      <c r="B36" s="205">
        <f>'Eff Conc.'!B36</f>
        <v>0</v>
      </c>
      <c r="C36" s="136"/>
      <c r="D36" s="137"/>
      <c r="E36" s="138"/>
      <c r="F36" s="139"/>
      <c r="G36" s="136"/>
      <c r="H36" s="137"/>
      <c r="I36" s="138"/>
      <c r="J36" s="139"/>
      <c r="K36" s="136"/>
      <c r="L36" s="137"/>
      <c r="M36" s="138"/>
      <c r="N36" s="139"/>
      <c r="O36" s="136"/>
      <c r="P36" s="137"/>
      <c r="Q36" s="138"/>
      <c r="R36" s="221"/>
      <c r="S36" s="223"/>
      <c r="T36" s="137"/>
      <c r="U36" s="138"/>
      <c r="V36" s="139"/>
      <c r="W36" s="130"/>
    </row>
    <row r="37" spans="1:23" s="119" customFormat="1" x14ac:dyDescent="0.25">
      <c r="A37" s="204">
        <f>'Eff Conc.'!A37</f>
        <v>0</v>
      </c>
      <c r="B37" s="205">
        <f>'Eff Conc.'!B37</f>
        <v>0</v>
      </c>
      <c r="C37" s="136"/>
      <c r="D37" s="137"/>
      <c r="E37" s="138"/>
      <c r="F37" s="139"/>
      <c r="G37" s="136"/>
      <c r="H37" s="137"/>
      <c r="I37" s="138"/>
      <c r="J37" s="139"/>
      <c r="K37" s="136"/>
      <c r="L37" s="137"/>
      <c r="M37" s="138"/>
      <c r="N37" s="139"/>
      <c r="O37" s="136"/>
      <c r="P37" s="137"/>
      <c r="Q37" s="138"/>
      <c r="R37" s="221"/>
      <c r="S37" s="223"/>
      <c r="T37" s="137"/>
      <c r="U37" s="138"/>
      <c r="V37" s="139"/>
      <c r="W37" s="130"/>
    </row>
    <row r="38" spans="1:23" s="119" customFormat="1" x14ac:dyDescent="0.25">
      <c r="A38" s="204">
        <f>'Eff Conc.'!A38</f>
        <v>0</v>
      </c>
      <c r="B38" s="205">
        <f>'Eff Conc.'!B38</f>
        <v>0</v>
      </c>
      <c r="C38" s="136"/>
      <c r="D38" s="137"/>
      <c r="E38" s="138"/>
      <c r="F38" s="139"/>
      <c r="G38" s="136"/>
      <c r="H38" s="137"/>
      <c r="I38" s="138"/>
      <c r="J38" s="139"/>
      <c r="K38" s="136"/>
      <c r="L38" s="137"/>
      <c r="M38" s="138"/>
      <c r="N38" s="139"/>
      <c r="O38" s="136"/>
      <c r="P38" s="137"/>
      <c r="Q38" s="138"/>
      <c r="R38" s="221"/>
      <c r="S38" s="223"/>
      <c r="T38" s="137"/>
      <c r="U38" s="138"/>
      <c r="V38" s="139"/>
      <c r="W38" s="130"/>
    </row>
    <row r="39" spans="1:23" s="45" customFormat="1" x14ac:dyDescent="0.25">
      <c r="A39" s="204">
        <f>'Eff Conc.'!A39</f>
        <v>0</v>
      </c>
      <c r="B39" s="205">
        <f>'Eff Conc.'!B39</f>
        <v>0</v>
      </c>
      <c r="C39" s="136"/>
      <c r="D39" s="137"/>
      <c r="E39" s="138"/>
      <c r="F39" s="139"/>
      <c r="G39" s="136"/>
      <c r="H39" s="137"/>
      <c r="I39" s="138"/>
      <c r="J39" s="139"/>
      <c r="K39" s="136"/>
      <c r="L39" s="137"/>
      <c r="M39" s="138"/>
      <c r="N39" s="139"/>
      <c r="O39" s="136"/>
      <c r="P39" s="137"/>
      <c r="Q39" s="138"/>
      <c r="R39" s="221"/>
      <c r="S39" s="223"/>
      <c r="T39" s="137"/>
      <c r="U39" s="138"/>
      <c r="V39" s="139"/>
      <c r="W39" s="130"/>
    </row>
    <row r="40" spans="1:23" s="45" customFormat="1" x14ac:dyDescent="0.25">
      <c r="A40" s="204">
        <f>'Eff Conc.'!A40</f>
        <v>0</v>
      </c>
      <c r="B40" s="205">
        <f>'Eff Conc.'!B40</f>
        <v>0</v>
      </c>
      <c r="C40" s="136"/>
      <c r="D40" s="137"/>
      <c r="E40" s="138"/>
      <c r="F40" s="139"/>
      <c r="G40" s="136"/>
      <c r="H40" s="137"/>
      <c r="I40" s="138"/>
      <c r="J40" s="139"/>
      <c r="K40" s="136"/>
      <c r="L40" s="137"/>
      <c r="M40" s="138"/>
      <c r="N40" s="139"/>
      <c r="O40" s="136"/>
      <c r="P40" s="137"/>
      <c r="Q40" s="138"/>
      <c r="R40" s="221"/>
      <c r="S40" s="223"/>
      <c r="T40" s="137"/>
      <c r="U40" s="138"/>
      <c r="V40" s="139"/>
      <c r="W40" s="130"/>
    </row>
    <row r="41" spans="1:23" s="45" customFormat="1" x14ac:dyDescent="0.25">
      <c r="A41" s="204">
        <f>'Eff Conc.'!A41</f>
        <v>0</v>
      </c>
      <c r="B41" s="205">
        <f>'Eff Conc.'!B41</f>
        <v>0</v>
      </c>
      <c r="C41" s="136"/>
      <c r="D41" s="137"/>
      <c r="E41" s="138"/>
      <c r="F41" s="139"/>
      <c r="G41" s="136"/>
      <c r="H41" s="137"/>
      <c r="I41" s="138"/>
      <c r="J41" s="139"/>
      <c r="K41" s="136"/>
      <c r="L41" s="137"/>
      <c r="M41" s="138"/>
      <c r="N41" s="139"/>
      <c r="O41" s="136"/>
      <c r="P41" s="137"/>
      <c r="Q41" s="138"/>
      <c r="R41" s="221"/>
      <c r="S41" s="223"/>
      <c r="T41" s="137"/>
      <c r="U41" s="138"/>
      <c r="V41" s="139"/>
      <c r="W41" s="130"/>
    </row>
    <row r="42" spans="1:23" s="45" customFormat="1" x14ac:dyDescent="0.25">
      <c r="A42" s="204">
        <f>'Eff Conc.'!A42</f>
        <v>0</v>
      </c>
      <c r="B42" s="205">
        <f>'Eff Conc.'!B42</f>
        <v>0</v>
      </c>
      <c r="C42" s="136"/>
      <c r="D42" s="137"/>
      <c r="E42" s="138"/>
      <c r="F42" s="139"/>
      <c r="G42" s="136"/>
      <c r="H42" s="137"/>
      <c r="I42" s="138"/>
      <c r="J42" s="139"/>
      <c r="K42" s="136"/>
      <c r="L42" s="137"/>
      <c r="M42" s="138"/>
      <c r="N42" s="139"/>
      <c r="O42" s="136"/>
      <c r="P42" s="137"/>
      <c r="Q42" s="138"/>
      <c r="R42" s="221"/>
      <c r="S42" s="223"/>
      <c r="T42" s="137"/>
      <c r="U42" s="138"/>
      <c r="V42" s="139"/>
      <c r="W42" s="130"/>
    </row>
    <row r="43" spans="1:23" s="45" customFormat="1" x14ac:dyDescent="0.25">
      <c r="A43" s="204">
        <f>'Eff Conc.'!A43</f>
        <v>0</v>
      </c>
      <c r="B43" s="205">
        <f>'Eff Conc.'!B43</f>
        <v>0</v>
      </c>
      <c r="C43" s="136"/>
      <c r="D43" s="137"/>
      <c r="E43" s="138"/>
      <c r="F43" s="139"/>
      <c r="G43" s="136"/>
      <c r="H43" s="137"/>
      <c r="I43" s="138"/>
      <c r="J43" s="139"/>
      <c r="K43" s="136"/>
      <c r="L43" s="137"/>
      <c r="M43" s="138"/>
      <c r="N43" s="139"/>
      <c r="O43" s="136"/>
      <c r="P43" s="137"/>
      <c r="Q43" s="138"/>
      <c r="R43" s="221"/>
      <c r="S43" s="223"/>
      <c r="T43" s="137"/>
      <c r="U43" s="138"/>
      <c r="V43" s="139"/>
      <c r="W43" s="130"/>
    </row>
    <row r="44" spans="1:23" s="45" customFormat="1" x14ac:dyDescent="0.25">
      <c r="A44" s="204">
        <f>'Eff Conc.'!A44</f>
        <v>0</v>
      </c>
      <c r="B44" s="205">
        <f>'Eff Conc.'!B44</f>
        <v>0</v>
      </c>
      <c r="C44" s="136"/>
      <c r="D44" s="137"/>
      <c r="E44" s="138"/>
      <c r="F44" s="139"/>
      <c r="G44" s="136"/>
      <c r="H44" s="137"/>
      <c r="I44" s="138"/>
      <c r="J44" s="139"/>
      <c r="K44" s="136"/>
      <c r="L44" s="137"/>
      <c r="M44" s="138"/>
      <c r="N44" s="139"/>
      <c r="O44" s="136"/>
      <c r="P44" s="137"/>
      <c r="Q44" s="138"/>
      <c r="R44" s="221"/>
      <c r="S44" s="223"/>
      <c r="T44" s="137"/>
      <c r="U44" s="138"/>
      <c r="V44" s="139"/>
      <c r="W44" s="130"/>
    </row>
    <row r="45" spans="1:23" s="45" customFormat="1" x14ac:dyDescent="0.25">
      <c r="A45" s="204">
        <f>'Eff Conc.'!A45</f>
        <v>0</v>
      </c>
      <c r="B45" s="205">
        <f>'Eff Conc.'!B45</f>
        <v>0</v>
      </c>
      <c r="C45" s="136"/>
      <c r="D45" s="137"/>
      <c r="E45" s="138"/>
      <c r="F45" s="139"/>
      <c r="G45" s="136"/>
      <c r="H45" s="137"/>
      <c r="I45" s="138"/>
      <c r="J45" s="139"/>
      <c r="K45" s="136"/>
      <c r="L45" s="137"/>
      <c r="M45" s="138"/>
      <c r="N45" s="139"/>
      <c r="O45" s="136"/>
      <c r="P45" s="137"/>
      <c r="Q45" s="138"/>
      <c r="R45" s="221"/>
      <c r="S45" s="223"/>
      <c r="T45" s="137"/>
      <c r="U45" s="138"/>
      <c r="V45" s="139"/>
      <c r="W45" s="130"/>
    </row>
    <row r="46" spans="1:23" s="45" customFormat="1" x14ac:dyDescent="0.25">
      <c r="A46" s="204">
        <f>'Eff Conc.'!A46</f>
        <v>0</v>
      </c>
      <c r="B46" s="205">
        <f>'Eff Conc.'!B46</f>
        <v>0</v>
      </c>
      <c r="C46" s="136"/>
      <c r="D46" s="137"/>
      <c r="E46" s="138"/>
      <c r="F46" s="139"/>
      <c r="G46" s="136"/>
      <c r="H46" s="137"/>
      <c r="I46" s="138"/>
      <c r="J46" s="139"/>
      <c r="K46" s="136"/>
      <c r="L46" s="137"/>
      <c r="M46" s="138"/>
      <c r="N46" s="139"/>
      <c r="O46" s="136"/>
      <c r="P46" s="137"/>
      <c r="Q46" s="138"/>
      <c r="R46" s="221"/>
      <c r="S46" s="223"/>
      <c r="T46" s="137"/>
      <c r="U46" s="138"/>
      <c r="V46" s="139"/>
      <c r="W46" s="130"/>
    </row>
    <row r="47" spans="1:23" s="45" customFormat="1" x14ac:dyDescent="0.25">
      <c r="A47" s="204">
        <f>'Eff Conc.'!A47</f>
        <v>0</v>
      </c>
      <c r="B47" s="205">
        <f>'Eff Conc.'!B47</f>
        <v>0</v>
      </c>
      <c r="C47" s="136"/>
      <c r="D47" s="137"/>
      <c r="E47" s="138"/>
      <c r="F47" s="139"/>
      <c r="G47" s="136"/>
      <c r="H47" s="137"/>
      <c r="I47" s="138"/>
      <c r="J47" s="139"/>
      <c r="K47" s="136"/>
      <c r="L47" s="137"/>
      <c r="M47" s="138"/>
      <c r="N47" s="139"/>
      <c r="O47" s="136"/>
      <c r="P47" s="137"/>
      <c r="Q47" s="138"/>
      <c r="R47" s="221"/>
      <c r="S47" s="223"/>
      <c r="T47" s="137"/>
      <c r="U47" s="138"/>
      <c r="V47" s="139"/>
      <c r="W47" s="130"/>
    </row>
    <row r="48" spans="1:23" s="45" customFormat="1" x14ac:dyDescent="0.25">
      <c r="A48" s="204">
        <f>'Eff Conc.'!A48</f>
        <v>0</v>
      </c>
      <c r="B48" s="205">
        <f>'Eff Conc.'!B48</f>
        <v>0</v>
      </c>
      <c r="C48" s="136"/>
      <c r="D48" s="137"/>
      <c r="E48" s="138"/>
      <c r="F48" s="139"/>
      <c r="G48" s="136"/>
      <c r="H48" s="137"/>
      <c r="I48" s="138"/>
      <c r="J48" s="139"/>
      <c r="K48" s="136"/>
      <c r="L48" s="137"/>
      <c r="M48" s="138"/>
      <c r="N48" s="139"/>
      <c r="O48" s="136"/>
      <c r="P48" s="137"/>
      <c r="Q48" s="138"/>
      <c r="R48" s="221"/>
      <c r="S48" s="223"/>
      <c r="T48" s="137"/>
      <c r="U48" s="138"/>
      <c r="V48" s="139"/>
      <c r="W48" s="130"/>
    </row>
    <row r="49" spans="1:23" s="45" customFormat="1" x14ac:dyDescent="0.25">
      <c r="A49" s="204">
        <f>'Eff Conc.'!A49</f>
        <v>0</v>
      </c>
      <c r="B49" s="205">
        <f>'Eff Conc.'!B49</f>
        <v>0</v>
      </c>
      <c r="C49" s="136"/>
      <c r="D49" s="137"/>
      <c r="E49" s="138"/>
      <c r="F49" s="139"/>
      <c r="G49" s="136"/>
      <c r="H49" s="137"/>
      <c r="I49" s="138"/>
      <c r="J49" s="139"/>
      <c r="K49" s="136"/>
      <c r="L49" s="137"/>
      <c r="M49" s="138"/>
      <c r="N49" s="139"/>
      <c r="O49" s="136"/>
      <c r="P49" s="137"/>
      <c r="Q49" s="138"/>
      <c r="R49" s="221"/>
      <c r="S49" s="223"/>
      <c r="T49" s="137"/>
      <c r="U49" s="138"/>
      <c r="V49" s="139"/>
      <c r="W49" s="130"/>
    </row>
    <row r="50" spans="1:23" s="45" customFormat="1" x14ac:dyDescent="0.25">
      <c r="A50" s="204">
        <f>'Eff Conc.'!A50</f>
        <v>0</v>
      </c>
      <c r="B50" s="205">
        <f>'Eff Conc.'!B50</f>
        <v>0</v>
      </c>
      <c r="C50" s="136"/>
      <c r="D50" s="137"/>
      <c r="E50" s="138"/>
      <c r="F50" s="139"/>
      <c r="G50" s="136"/>
      <c r="H50" s="137"/>
      <c r="I50" s="138"/>
      <c r="J50" s="139"/>
      <c r="K50" s="136"/>
      <c r="L50" s="137"/>
      <c r="M50" s="138"/>
      <c r="N50" s="139"/>
      <c r="O50" s="136"/>
      <c r="P50" s="137"/>
      <c r="Q50" s="138"/>
      <c r="R50" s="221"/>
      <c r="S50" s="223"/>
      <c r="T50" s="137"/>
      <c r="U50" s="138"/>
      <c r="V50" s="139"/>
      <c r="W50" s="130"/>
    </row>
    <row r="51" spans="1:23" s="45" customFormat="1" x14ac:dyDescent="0.25">
      <c r="A51" s="204">
        <f>'Eff Conc.'!A51</f>
        <v>0</v>
      </c>
      <c r="B51" s="205">
        <f>'Eff Conc.'!B51</f>
        <v>0</v>
      </c>
      <c r="C51" s="136"/>
      <c r="D51" s="137"/>
      <c r="E51" s="138"/>
      <c r="F51" s="139"/>
      <c r="G51" s="136"/>
      <c r="H51" s="137"/>
      <c r="I51" s="138"/>
      <c r="J51" s="139"/>
      <c r="K51" s="136"/>
      <c r="L51" s="137"/>
      <c r="M51" s="138"/>
      <c r="N51" s="139"/>
      <c r="O51" s="136"/>
      <c r="P51" s="137"/>
      <c r="Q51" s="138"/>
      <c r="R51" s="221"/>
      <c r="S51" s="223"/>
      <c r="T51" s="137"/>
      <c r="U51" s="138"/>
      <c r="V51" s="139"/>
      <c r="W51" s="130"/>
    </row>
    <row r="52" spans="1:23" s="45" customFormat="1" x14ac:dyDescent="0.25">
      <c r="A52" s="204">
        <f>'Eff Conc.'!A52</f>
        <v>0</v>
      </c>
      <c r="B52" s="205">
        <f>'Eff Conc.'!B52</f>
        <v>0</v>
      </c>
      <c r="C52" s="136"/>
      <c r="D52" s="137"/>
      <c r="E52" s="138"/>
      <c r="F52" s="139"/>
      <c r="G52" s="136"/>
      <c r="H52" s="137"/>
      <c r="I52" s="138"/>
      <c r="J52" s="139"/>
      <c r="K52" s="136"/>
      <c r="L52" s="137"/>
      <c r="M52" s="138"/>
      <c r="N52" s="139"/>
      <c r="O52" s="136"/>
      <c r="P52" s="137"/>
      <c r="Q52" s="138"/>
      <c r="R52" s="221"/>
      <c r="S52" s="223"/>
      <c r="T52" s="137"/>
      <c r="U52" s="138"/>
      <c r="V52" s="139"/>
      <c r="W52" s="130"/>
    </row>
    <row r="53" spans="1:23" s="45" customFormat="1" x14ac:dyDescent="0.25">
      <c r="A53" s="204">
        <f>'Eff Conc.'!A53</f>
        <v>0</v>
      </c>
      <c r="B53" s="205">
        <f>'Eff Conc.'!B53</f>
        <v>0</v>
      </c>
      <c r="C53" s="136"/>
      <c r="D53" s="137"/>
      <c r="E53" s="138"/>
      <c r="F53" s="139"/>
      <c r="G53" s="136"/>
      <c r="H53" s="137"/>
      <c r="I53" s="138"/>
      <c r="J53" s="139"/>
      <c r="K53" s="136"/>
      <c r="L53" s="137"/>
      <c r="M53" s="138"/>
      <c r="N53" s="139"/>
      <c r="O53" s="136"/>
      <c r="P53" s="137"/>
      <c r="Q53" s="138"/>
      <c r="R53" s="221"/>
      <c r="S53" s="223"/>
      <c r="T53" s="137"/>
      <c r="U53" s="138"/>
      <c r="V53" s="139"/>
      <c r="W53" s="130"/>
    </row>
    <row r="54" spans="1:23" s="45" customFormat="1" x14ac:dyDescent="0.25">
      <c r="A54" s="204">
        <f>'Eff Conc.'!A54</f>
        <v>0</v>
      </c>
      <c r="B54" s="205">
        <f>'Eff Conc.'!B54</f>
        <v>0</v>
      </c>
      <c r="C54" s="136"/>
      <c r="D54" s="137"/>
      <c r="E54" s="138"/>
      <c r="F54" s="139"/>
      <c r="G54" s="136"/>
      <c r="H54" s="137"/>
      <c r="I54" s="138"/>
      <c r="J54" s="139"/>
      <c r="K54" s="136"/>
      <c r="L54" s="137"/>
      <c r="M54" s="138"/>
      <c r="N54" s="139"/>
      <c r="O54" s="136"/>
      <c r="P54" s="137"/>
      <c r="Q54" s="138"/>
      <c r="R54" s="221"/>
      <c r="S54" s="223"/>
      <c r="T54" s="137"/>
      <c r="U54" s="138"/>
      <c r="V54" s="139"/>
      <c r="W54" s="130"/>
    </row>
    <row r="55" spans="1:23" s="45" customFormat="1" x14ac:dyDescent="0.25">
      <c r="A55" s="204">
        <f>'Eff Conc.'!A55</f>
        <v>0</v>
      </c>
      <c r="B55" s="205">
        <f>'Eff Conc.'!B55</f>
        <v>0</v>
      </c>
      <c r="C55" s="136"/>
      <c r="D55" s="137"/>
      <c r="E55" s="138"/>
      <c r="F55" s="139"/>
      <c r="G55" s="136"/>
      <c r="H55" s="137"/>
      <c r="I55" s="138"/>
      <c r="J55" s="139"/>
      <c r="K55" s="136"/>
      <c r="L55" s="137"/>
      <c r="M55" s="138"/>
      <c r="N55" s="139"/>
      <c r="O55" s="136"/>
      <c r="P55" s="137"/>
      <c r="Q55" s="138"/>
      <c r="R55" s="221"/>
      <c r="S55" s="223"/>
      <c r="T55" s="137"/>
      <c r="U55" s="138"/>
      <c r="V55" s="139"/>
      <c r="W55" s="130"/>
    </row>
    <row r="56" spans="1:23" s="45" customFormat="1" x14ac:dyDescent="0.25">
      <c r="A56" s="204">
        <f>'Eff Conc.'!A56</f>
        <v>0</v>
      </c>
      <c r="B56" s="205">
        <f>'Eff Conc.'!B56</f>
        <v>0</v>
      </c>
      <c r="C56" s="136"/>
      <c r="D56" s="137"/>
      <c r="E56" s="138"/>
      <c r="F56" s="139"/>
      <c r="G56" s="136"/>
      <c r="H56" s="137"/>
      <c r="I56" s="138"/>
      <c r="J56" s="139"/>
      <c r="K56" s="136"/>
      <c r="L56" s="137"/>
      <c r="M56" s="138"/>
      <c r="N56" s="139"/>
      <c r="O56" s="136"/>
      <c r="P56" s="137"/>
      <c r="Q56" s="138"/>
      <c r="R56" s="221"/>
      <c r="S56" s="223"/>
      <c r="T56" s="137"/>
      <c r="U56" s="138"/>
      <c r="V56" s="139"/>
      <c r="W56" s="130"/>
    </row>
    <row r="57" spans="1:23" s="45" customFormat="1" x14ac:dyDescent="0.25">
      <c r="A57" s="204">
        <f>'Eff Conc.'!A57</f>
        <v>0</v>
      </c>
      <c r="B57" s="205">
        <f>'Eff Conc.'!B57</f>
        <v>0</v>
      </c>
      <c r="C57" s="136"/>
      <c r="D57" s="137"/>
      <c r="E57" s="138"/>
      <c r="F57" s="139"/>
      <c r="G57" s="136"/>
      <c r="H57" s="137"/>
      <c r="I57" s="138"/>
      <c r="J57" s="139"/>
      <c r="K57" s="136"/>
      <c r="L57" s="137"/>
      <c r="M57" s="138"/>
      <c r="N57" s="139"/>
      <c r="O57" s="136"/>
      <c r="P57" s="137"/>
      <c r="Q57" s="138"/>
      <c r="R57" s="221"/>
      <c r="S57" s="223"/>
      <c r="T57" s="137"/>
      <c r="U57" s="138"/>
      <c r="V57" s="139"/>
      <c r="W57" s="130"/>
    </row>
    <row r="58" spans="1:23" s="45" customFormat="1" x14ac:dyDescent="0.25">
      <c r="A58" s="204">
        <f>'Eff Conc.'!A58</f>
        <v>0</v>
      </c>
      <c r="B58" s="205">
        <f>'Eff Conc.'!B58</f>
        <v>0</v>
      </c>
      <c r="C58" s="136"/>
      <c r="D58" s="137"/>
      <c r="E58" s="138"/>
      <c r="F58" s="139"/>
      <c r="G58" s="136"/>
      <c r="H58" s="137"/>
      <c r="I58" s="138"/>
      <c r="J58" s="139"/>
      <c r="K58" s="136"/>
      <c r="L58" s="137"/>
      <c r="M58" s="138"/>
      <c r="N58" s="139"/>
      <c r="O58" s="136"/>
      <c r="P58" s="137"/>
      <c r="Q58" s="138"/>
      <c r="R58" s="221"/>
      <c r="S58" s="223"/>
      <c r="T58" s="137"/>
      <c r="U58" s="138"/>
      <c r="V58" s="139"/>
      <c r="W58" s="130"/>
    </row>
    <row r="59" spans="1:23" s="45" customFormat="1" x14ac:dyDescent="0.25">
      <c r="A59" s="204">
        <f>'Eff Conc.'!A59</f>
        <v>0</v>
      </c>
      <c r="B59" s="205">
        <f>'Eff Conc.'!B59</f>
        <v>0</v>
      </c>
      <c r="C59" s="136"/>
      <c r="D59" s="137"/>
      <c r="E59" s="138"/>
      <c r="F59" s="139"/>
      <c r="G59" s="136"/>
      <c r="H59" s="137"/>
      <c r="I59" s="138"/>
      <c r="J59" s="139"/>
      <c r="K59" s="136"/>
      <c r="L59" s="137"/>
      <c r="M59" s="138"/>
      <c r="N59" s="139"/>
      <c r="O59" s="136"/>
      <c r="P59" s="137"/>
      <c r="Q59" s="138"/>
      <c r="R59" s="221"/>
      <c r="S59" s="223"/>
      <c r="T59" s="137"/>
      <c r="U59" s="138"/>
      <c r="V59" s="139"/>
      <c r="W59" s="130"/>
    </row>
    <row r="60" spans="1:23" s="45" customFormat="1" ht="15.75" thickBot="1" x14ac:dyDescent="0.3">
      <c r="A60" s="206">
        <f>'Eff Conc.'!A60</f>
        <v>0</v>
      </c>
      <c r="B60" s="207">
        <f>'Eff Conc.'!B60</f>
        <v>0</v>
      </c>
      <c r="C60" s="143"/>
      <c r="D60" s="144"/>
      <c r="E60" s="141"/>
      <c r="F60" s="142"/>
      <c r="G60" s="143"/>
      <c r="H60" s="144"/>
      <c r="I60" s="141"/>
      <c r="J60" s="142"/>
      <c r="K60" s="143"/>
      <c r="L60" s="144"/>
      <c r="M60" s="141"/>
      <c r="N60" s="142"/>
      <c r="O60" s="143"/>
      <c r="P60" s="144"/>
      <c r="Q60" s="141"/>
      <c r="R60" s="222"/>
      <c r="S60" s="224"/>
      <c r="T60" s="144"/>
      <c r="U60" s="141"/>
      <c r="V60" s="142"/>
      <c r="W60" s="130"/>
    </row>
    <row r="61" spans="1:23" ht="10.5" customHeight="1" x14ac:dyDescent="0.25"/>
    <row r="62" spans="1:23" ht="10.5" customHeight="1" thickBot="1" x14ac:dyDescent="0.3"/>
    <row r="63" spans="1:23" s="108" customFormat="1" x14ac:dyDescent="0.25">
      <c r="A63" s="107" t="s">
        <v>104</v>
      </c>
      <c r="B63" s="167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9"/>
    </row>
    <row r="64" spans="1:23" s="108" customFormat="1" ht="15.75" thickBot="1" x14ac:dyDescent="0.3">
      <c r="A64" s="71" t="s">
        <v>95</v>
      </c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3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V7">
    <cfRule type="expression" dxfId="656" priority="768">
      <formula>ISTEXT(V7)</formula>
    </cfRule>
  </conditionalFormatting>
  <conditionalFormatting sqref="V8">
    <cfRule type="expression" dxfId="655" priority="747">
      <formula>ISTEXT(V8)</formula>
    </cfRule>
  </conditionalFormatting>
  <conditionalFormatting sqref="V9">
    <cfRule type="expression" dxfId="654" priority="744">
      <formula>ISTEXT(V9)</formula>
    </cfRule>
  </conditionalFormatting>
  <conditionalFormatting sqref="V10">
    <cfRule type="expression" dxfId="653" priority="726">
      <formula>ISTEXT(V10)</formula>
    </cfRule>
  </conditionalFormatting>
  <conditionalFormatting sqref="V11">
    <cfRule type="expression" dxfId="652" priority="723">
      <formula>ISTEXT(V11)</formula>
    </cfRule>
  </conditionalFormatting>
  <conditionalFormatting sqref="C24:C38">
    <cfRule type="expression" dxfId="651" priority="722">
      <formula>ISTEXT(C24)</formula>
    </cfRule>
  </conditionalFormatting>
  <conditionalFormatting sqref="D24:D38">
    <cfRule type="expression" dxfId="650" priority="721">
      <formula>ISTEXT(D24)</formula>
    </cfRule>
  </conditionalFormatting>
  <conditionalFormatting sqref="E24:E38">
    <cfRule type="expression" dxfId="649" priority="720">
      <formula>ISTEXT(E24)</formula>
    </cfRule>
  </conditionalFormatting>
  <conditionalFormatting sqref="F24:F38">
    <cfRule type="expression" dxfId="648" priority="719">
      <formula>ISTEXT(F24)</formula>
    </cfRule>
  </conditionalFormatting>
  <conditionalFormatting sqref="G24:G38">
    <cfRule type="expression" dxfId="647" priority="718">
      <formula>ISTEXT(G24)</formula>
    </cfRule>
  </conditionalFormatting>
  <conditionalFormatting sqref="H24:H38">
    <cfRule type="expression" dxfId="646" priority="717">
      <formula>ISTEXT(H24)</formula>
    </cfRule>
  </conditionalFormatting>
  <conditionalFormatting sqref="I24:I38">
    <cfRule type="expression" dxfId="645" priority="716">
      <formula>ISTEXT(I24)</formula>
    </cfRule>
  </conditionalFormatting>
  <conditionalFormatting sqref="J24:J38">
    <cfRule type="expression" dxfId="644" priority="715">
      <formula>ISTEXT(J24)</formula>
    </cfRule>
  </conditionalFormatting>
  <conditionalFormatting sqref="K24:K38">
    <cfRule type="expression" dxfId="643" priority="714">
      <formula>ISTEXT(K24)</formula>
    </cfRule>
  </conditionalFormatting>
  <conditionalFormatting sqref="L24:L38">
    <cfRule type="expression" dxfId="642" priority="713">
      <formula>ISTEXT(L24)</formula>
    </cfRule>
  </conditionalFormatting>
  <conditionalFormatting sqref="U24:U38">
    <cfRule type="expression" dxfId="641" priority="706">
      <formula>ISTEXT(U24)</formula>
    </cfRule>
  </conditionalFormatting>
  <conditionalFormatting sqref="V12:V17 V24:V38">
    <cfRule type="expression" dxfId="640" priority="705">
      <formula>ISTEXT(V12)</formula>
    </cfRule>
  </conditionalFormatting>
  <conditionalFormatting sqref="C39">
    <cfRule type="expression" dxfId="639" priority="704">
      <formula>ISTEXT(C39)</formula>
    </cfRule>
  </conditionalFormatting>
  <conditionalFormatting sqref="D39">
    <cfRule type="expression" dxfId="638" priority="703">
      <formula>ISTEXT(D39)</formula>
    </cfRule>
  </conditionalFormatting>
  <conditionalFormatting sqref="E39:N39 U39:V39">
    <cfRule type="expression" dxfId="637" priority="702">
      <formula>ISTEXT(E39)</formula>
    </cfRule>
  </conditionalFormatting>
  <conditionalFormatting sqref="C40">
    <cfRule type="expression" dxfId="636" priority="701">
      <formula>ISTEXT(C40)</formula>
    </cfRule>
  </conditionalFormatting>
  <conditionalFormatting sqref="D40">
    <cfRule type="expression" dxfId="635" priority="700">
      <formula>ISTEXT(D40)</formula>
    </cfRule>
  </conditionalFormatting>
  <conditionalFormatting sqref="E40">
    <cfRule type="expression" dxfId="634" priority="699">
      <formula>ISTEXT(E40)</formula>
    </cfRule>
  </conditionalFormatting>
  <conditionalFormatting sqref="F40">
    <cfRule type="expression" dxfId="633" priority="698">
      <formula>ISTEXT(F40)</formula>
    </cfRule>
  </conditionalFormatting>
  <conditionalFormatting sqref="G40">
    <cfRule type="expression" dxfId="632" priority="697">
      <formula>ISTEXT(G40)</formula>
    </cfRule>
  </conditionalFormatting>
  <conditionalFormatting sqref="H40">
    <cfRule type="expression" dxfId="631" priority="696">
      <formula>ISTEXT(H40)</formula>
    </cfRule>
  </conditionalFormatting>
  <conditionalFormatting sqref="I40">
    <cfRule type="expression" dxfId="630" priority="695">
      <formula>ISTEXT(I40)</formula>
    </cfRule>
  </conditionalFormatting>
  <conditionalFormatting sqref="J40">
    <cfRule type="expression" dxfId="629" priority="694">
      <formula>ISTEXT(J40)</formula>
    </cfRule>
  </conditionalFormatting>
  <conditionalFormatting sqref="K40">
    <cfRule type="expression" dxfId="628" priority="693">
      <formula>ISTEXT(K40)</formula>
    </cfRule>
  </conditionalFormatting>
  <conditionalFormatting sqref="L40">
    <cfRule type="expression" dxfId="627" priority="692">
      <formula>ISTEXT(L40)</formula>
    </cfRule>
  </conditionalFormatting>
  <conditionalFormatting sqref="U40">
    <cfRule type="expression" dxfId="626" priority="685">
      <formula>ISTEXT(U40)</formula>
    </cfRule>
  </conditionalFormatting>
  <conditionalFormatting sqref="V40">
    <cfRule type="expression" dxfId="625" priority="684">
      <formula>ISTEXT(V40)</formula>
    </cfRule>
  </conditionalFormatting>
  <conditionalFormatting sqref="C41">
    <cfRule type="expression" dxfId="624" priority="683">
      <formula>ISTEXT(C41)</formula>
    </cfRule>
  </conditionalFormatting>
  <conditionalFormatting sqref="D41">
    <cfRule type="expression" dxfId="623" priority="682">
      <formula>ISTEXT(D41)</formula>
    </cfRule>
  </conditionalFormatting>
  <conditionalFormatting sqref="E41:N41 U41:V41">
    <cfRule type="expression" dxfId="622" priority="681">
      <formula>ISTEXT(E41)</formula>
    </cfRule>
  </conditionalFormatting>
  <conditionalFormatting sqref="C42">
    <cfRule type="expression" dxfId="621" priority="680">
      <formula>ISTEXT(C42)</formula>
    </cfRule>
  </conditionalFormatting>
  <conditionalFormatting sqref="D42">
    <cfRule type="expression" dxfId="620" priority="679">
      <formula>ISTEXT(D42)</formula>
    </cfRule>
  </conditionalFormatting>
  <conditionalFormatting sqref="E42">
    <cfRule type="expression" dxfId="619" priority="678">
      <formula>ISTEXT(E42)</formula>
    </cfRule>
  </conditionalFormatting>
  <conditionalFormatting sqref="F42">
    <cfRule type="expression" dxfId="618" priority="677">
      <formula>ISTEXT(F42)</formula>
    </cfRule>
  </conditionalFormatting>
  <conditionalFormatting sqref="G42">
    <cfRule type="expression" dxfId="617" priority="676">
      <formula>ISTEXT(G42)</formula>
    </cfRule>
  </conditionalFormatting>
  <conditionalFormatting sqref="H42">
    <cfRule type="expression" dxfId="616" priority="675">
      <formula>ISTEXT(H42)</formula>
    </cfRule>
  </conditionalFormatting>
  <conditionalFormatting sqref="I42">
    <cfRule type="expression" dxfId="615" priority="674">
      <formula>ISTEXT(I42)</formula>
    </cfRule>
  </conditionalFormatting>
  <conditionalFormatting sqref="J42">
    <cfRule type="expression" dxfId="614" priority="673">
      <formula>ISTEXT(J42)</formula>
    </cfRule>
  </conditionalFormatting>
  <conditionalFormatting sqref="K42">
    <cfRule type="expression" dxfId="613" priority="672">
      <formula>ISTEXT(K42)</formula>
    </cfRule>
  </conditionalFormatting>
  <conditionalFormatting sqref="L42">
    <cfRule type="expression" dxfId="612" priority="671">
      <formula>ISTEXT(L42)</formula>
    </cfRule>
  </conditionalFormatting>
  <conditionalFormatting sqref="U42">
    <cfRule type="expression" dxfId="611" priority="664">
      <formula>ISTEXT(U42)</formula>
    </cfRule>
  </conditionalFormatting>
  <conditionalFormatting sqref="V42">
    <cfRule type="expression" dxfId="610" priority="663">
      <formula>ISTEXT(V42)</formula>
    </cfRule>
  </conditionalFormatting>
  <conditionalFormatting sqref="C43">
    <cfRule type="expression" dxfId="609" priority="662">
      <formula>ISTEXT(C43)</formula>
    </cfRule>
  </conditionalFormatting>
  <conditionalFormatting sqref="D43">
    <cfRule type="expression" dxfId="608" priority="661">
      <formula>ISTEXT(D43)</formula>
    </cfRule>
  </conditionalFormatting>
  <conditionalFormatting sqref="E43:N43 U43:V43">
    <cfRule type="expression" dxfId="607" priority="660">
      <formula>ISTEXT(E43)</formula>
    </cfRule>
  </conditionalFormatting>
  <conditionalFormatting sqref="C44">
    <cfRule type="expression" dxfId="606" priority="659">
      <formula>ISTEXT(C44)</formula>
    </cfRule>
  </conditionalFormatting>
  <conditionalFormatting sqref="D44">
    <cfRule type="expression" dxfId="605" priority="658">
      <formula>ISTEXT(D44)</formula>
    </cfRule>
  </conditionalFormatting>
  <conditionalFormatting sqref="E44">
    <cfRule type="expression" dxfId="604" priority="657">
      <formula>ISTEXT(E44)</formula>
    </cfRule>
  </conditionalFormatting>
  <conditionalFormatting sqref="F44">
    <cfRule type="expression" dxfId="603" priority="656">
      <formula>ISTEXT(F44)</formula>
    </cfRule>
  </conditionalFormatting>
  <conditionalFormatting sqref="G44">
    <cfRule type="expression" dxfId="602" priority="655">
      <formula>ISTEXT(G44)</formula>
    </cfRule>
  </conditionalFormatting>
  <conditionalFormatting sqref="H44">
    <cfRule type="expression" dxfId="601" priority="654">
      <formula>ISTEXT(H44)</formula>
    </cfRule>
  </conditionalFormatting>
  <conditionalFormatting sqref="I44">
    <cfRule type="expression" dxfId="600" priority="653">
      <formula>ISTEXT(I44)</formula>
    </cfRule>
  </conditionalFormatting>
  <conditionalFormatting sqref="J44">
    <cfRule type="expression" dxfId="599" priority="652">
      <formula>ISTEXT(J44)</formula>
    </cfRule>
  </conditionalFormatting>
  <conditionalFormatting sqref="K44">
    <cfRule type="expression" dxfId="598" priority="651">
      <formula>ISTEXT(K44)</formula>
    </cfRule>
  </conditionalFormatting>
  <conditionalFormatting sqref="L44">
    <cfRule type="expression" dxfId="597" priority="650">
      <formula>ISTEXT(L44)</formula>
    </cfRule>
  </conditionalFormatting>
  <conditionalFormatting sqref="U44">
    <cfRule type="expression" dxfId="596" priority="643">
      <formula>ISTEXT(U44)</formula>
    </cfRule>
  </conditionalFormatting>
  <conditionalFormatting sqref="V44">
    <cfRule type="expression" dxfId="595" priority="642">
      <formula>ISTEXT(V44)</formula>
    </cfRule>
  </conditionalFormatting>
  <conditionalFormatting sqref="C45">
    <cfRule type="expression" dxfId="594" priority="641">
      <formula>ISTEXT(C45)</formula>
    </cfRule>
  </conditionalFormatting>
  <conditionalFormatting sqref="D45">
    <cfRule type="expression" dxfId="593" priority="640">
      <formula>ISTEXT(D45)</formula>
    </cfRule>
  </conditionalFormatting>
  <conditionalFormatting sqref="E45:N45 U45:V45">
    <cfRule type="expression" dxfId="592" priority="639">
      <formula>ISTEXT(E45)</formula>
    </cfRule>
  </conditionalFormatting>
  <conditionalFormatting sqref="C46">
    <cfRule type="expression" dxfId="591" priority="638">
      <formula>ISTEXT(C46)</formula>
    </cfRule>
  </conditionalFormatting>
  <conditionalFormatting sqref="D46">
    <cfRule type="expression" dxfId="590" priority="637">
      <formula>ISTEXT(D46)</formula>
    </cfRule>
  </conditionalFormatting>
  <conditionalFormatting sqref="E46">
    <cfRule type="expression" dxfId="589" priority="636">
      <formula>ISTEXT(E46)</formula>
    </cfRule>
  </conditionalFormatting>
  <conditionalFormatting sqref="F46">
    <cfRule type="expression" dxfId="588" priority="635">
      <formula>ISTEXT(F46)</formula>
    </cfRule>
  </conditionalFormatting>
  <conditionalFormatting sqref="G46">
    <cfRule type="expression" dxfId="587" priority="634">
      <formula>ISTEXT(G46)</formula>
    </cfRule>
  </conditionalFormatting>
  <conditionalFormatting sqref="H46">
    <cfRule type="expression" dxfId="586" priority="633">
      <formula>ISTEXT(H46)</formula>
    </cfRule>
  </conditionalFormatting>
  <conditionalFormatting sqref="I46">
    <cfRule type="expression" dxfId="585" priority="632">
      <formula>ISTEXT(I46)</formula>
    </cfRule>
  </conditionalFormatting>
  <conditionalFormatting sqref="J46">
    <cfRule type="expression" dxfId="584" priority="631">
      <formula>ISTEXT(J46)</formula>
    </cfRule>
  </conditionalFormatting>
  <conditionalFormatting sqref="K46">
    <cfRule type="expression" dxfId="583" priority="630">
      <formula>ISTEXT(K46)</formula>
    </cfRule>
  </conditionalFormatting>
  <conditionalFormatting sqref="L46">
    <cfRule type="expression" dxfId="582" priority="629">
      <formula>ISTEXT(L46)</formula>
    </cfRule>
  </conditionalFormatting>
  <conditionalFormatting sqref="U46">
    <cfRule type="expression" dxfId="581" priority="622">
      <formula>ISTEXT(U46)</formula>
    </cfRule>
  </conditionalFormatting>
  <conditionalFormatting sqref="V46">
    <cfRule type="expression" dxfId="580" priority="621">
      <formula>ISTEXT(V46)</formula>
    </cfRule>
  </conditionalFormatting>
  <conditionalFormatting sqref="C47">
    <cfRule type="expression" dxfId="579" priority="620">
      <formula>ISTEXT(C47)</formula>
    </cfRule>
  </conditionalFormatting>
  <conditionalFormatting sqref="D47">
    <cfRule type="expression" dxfId="578" priority="619">
      <formula>ISTEXT(D47)</formula>
    </cfRule>
  </conditionalFormatting>
  <conditionalFormatting sqref="E47:N47 U47:V47">
    <cfRule type="expression" dxfId="577" priority="618">
      <formula>ISTEXT(E47)</formula>
    </cfRule>
  </conditionalFormatting>
  <conditionalFormatting sqref="C48">
    <cfRule type="expression" dxfId="576" priority="617">
      <formula>ISTEXT(C48)</formula>
    </cfRule>
  </conditionalFormatting>
  <conditionalFormatting sqref="D48">
    <cfRule type="expression" dxfId="575" priority="616">
      <formula>ISTEXT(D48)</formula>
    </cfRule>
  </conditionalFormatting>
  <conditionalFormatting sqref="E48">
    <cfRule type="expression" dxfId="574" priority="615">
      <formula>ISTEXT(E48)</formula>
    </cfRule>
  </conditionalFormatting>
  <conditionalFormatting sqref="F48">
    <cfRule type="expression" dxfId="573" priority="614">
      <formula>ISTEXT(F48)</formula>
    </cfRule>
  </conditionalFormatting>
  <conditionalFormatting sqref="G48">
    <cfRule type="expression" dxfId="572" priority="613">
      <formula>ISTEXT(G48)</formula>
    </cfRule>
  </conditionalFormatting>
  <conditionalFormatting sqref="H48">
    <cfRule type="expression" dxfId="571" priority="612">
      <formula>ISTEXT(H48)</formula>
    </cfRule>
  </conditionalFormatting>
  <conditionalFormatting sqref="I48">
    <cfRule type="expression" dxfId="570" priority="611">
      <formula>ISTEXT(I48)</formula>
    </cfRule>
  </conditionalFormatting>
  <conditionalFormatting sqref="J48">
    <cfRule type="expression" dxfId="569" priority="610">
      <formula>ISTEXT(J48)</formula>
    </cfRule>
  </conditionalFormatting>
  <conditionalFormatting sqref="K48">
    <cfRule type="expression" dxfId="568" priority="609">
      <formula>ISTEXT(K48)</formula>
    </cfRule>
  </conditionalFormatting>
  <conditionalFormatting sqref="L48">
    <cfRule type="expression" dxfId="567" priority="608">
      <formula>ISTEXT(L48)</formula>
    </cfRule>
  </conditionalFormatting>
  <conditionalFormatting sqref="U48">
    <cfRule type="expression" dxfId="566" priority="601">
      <formula>ISTEXT(U48)</formula>
    </cfRule>
  </conditionalFormatting>
  <conditionalFormatting sqref="V48">
    <cfRule type="expression" dxfId="565" priority="600">
      <formula>ISTEXT(V48)</formula>
    </cfRule>
  </conditionalFormatting>
  <conditionalFormatting sqref="C49">
    <cfRule type="expression" dxfId="564" priority="599">
      <formula>ISTEXT(C49)</formula>
    </cfRule>
  </conditionalFormatting>
  <conditionalFormatting sqref="D49">
    <cfRule type="expression" dxfId="563" priority="598">
      <formula>ISTEXT(D49)</formula>
    </cfRule>
  </conditionalFormatting>
  <conditionalFormatting sqref="E49:N49 U49:V49">
    <cfRule type="expression" dxfId="562" priority="597">
      <formula>ISTEXT(E49)</formula>
    </cfRule>
  </conditionalFormatting>
  <conditionalFormatting sqref="C50">
    <cfRule type="expression" dxfId="561" priority="596">
      <formula>ISTEXT(C50)</formula>
    </cfRule>
  </conditionalFormatting>
  <conditionalFormatting sqref="D50">
    <cfRule type="expression" dxfId="560" priority="595">
      <formula>ISTEXT(D50)</formula>
    </cfRule>
  </conditionalFormatting>
  <conditionalFormatting sqref="E50">
    <cfRule type="expression" dxfId="559" priority="594">
      <formula>ISTEXT(E50)</formula>
    </cfRule>
  </conditionalFormatting>
  <conditionalFormatting sqref="F50">
    <cfRule type="expression" dxfId="558" priority="593">
      <formula>ISTEXT(F50)</formula>
    </cfRule>
  </conditionalFormatting>
  <conditionalFormatting sqref="G50">
    <cfRule type="expression" dxfId="557" priority="592">
      <formula>ISTEXT(G50)</formula>
    </cfRule>
  </conditionalFormatting>
  <conditionalFormatting sqref="H50">
    <cfRule type="expression" dxfId="556" priority="591">
      <formula>ISTEXT(H50)</formula>
    </cfRule>
  </conditionalFormatting>
  <conditionalFormatting sqref="I50">
    <cfRule type="expression" dxfId="555" priority="590">
      <formula>ISTEXT(I50)</formula>
    </cfRule>
  </conditionalFormatting>
  <conditionalFormatting sqref="J50">
    <cfRule type="expression" dxfId="554" priority="589">
      <formula>ISTEXT(J50)</formula>
    </cfRule>
  </conditionalFormatting>
  <conditionalFormatting sqref="K50">
    <cfRule type="expression" dxfId="553" priority="588">
      <formula>ISTEXT(K50)</formula>
    </cfRule>
  </conditionalFormatting>
  <conditionalFormatting sqref="L50">
    <cfRule type="expression" dxfId="552" priority="587">
      <formula>ISTEXT(L50)</formula>
    </cfRule>
  </conditionalFormatting>
  <conditionalFormatting sqref="U50">
    <cfRule type="expression" dxfId="551" priority="580">
      <formula>ISTEXT(U50)</formula>
    </cfRule>
  </conditionalFormatting>
  <conditionalFormatting sqref="V50">
    <cfRule type="expression" dxfId="550" priority="579">
      <formula>ISTEXT(V50)</formula>
    </cfRule>
  </conditionalFormatting>
  <conditionalFormatting sqref="C51">
    <cfRule type="expression" dxfId="549" priority="578">
      <formula>ISTEXT(C51)</formula>
    </cfRule>
  </conditionalFormatting>
  <conditionalFormatting sqref="D51">
    <cfRule type="expression" dxfId="548" priority="577">
      <formula>ISTEXT(D51)</formula>
    </cfRule>
  </conditionalFormatting>
  <conditionalFormatting sqref="E51:N51 U51:V51">
    <cfRule type="expression" dxfId="547" priority="576">
      <formula>ISTEXT(E51)</formula>
    </cfRule>
  </conditionalFormatting>
  <conditionalFormatting sqref="C52">
    <cfRule type="expression" dxfId="546" priority="575">
      <formula>ISTEXT(C52)</formula>
    </cfRule>
  </conditionalFormatting>
  <conditionalFormatting sqref="D52">
    <cfRule type="expression" dxfId="545" priority="574">
      <formula>ISTEXT(D52)</formula>
    </cfRule>
  </conditionalFormatting>
  <conditionalFormatting sqref="E52">
    <cfRule type="expression" dxfId="544" priority="573">
      <formula>ISTEXT(E52)</formula>
    </cfRule>
  </conditionalFormatting>
  <conditionalFormatting sqref="F52">
    <cfRule type="expression" dxfId="543" priority="572">
      <formula>ISTEXT(F52)</formula>
    </cfRule>
  </conditionalFormatting>
  <conditionalFormatting sqref="G52">
    <cfRule type="expression" dxfId="542" priority="571">
      <formula>ISTEXT(G52)</formula>
    </cfRule>
  </conditionalFormatting>
  <conditionalFormatting sqref="H52">
    <cfRule type="expression" dxfId="541" priority="570">
      <formula>ISTEXT(H52)</formula>
    </cfRule>
  </conditionalFormatting>
  <conditionalFormatting sqref="I52">
    <cfRule type="expression" dxfId="540" priority="569">
      <formula>ISTEXT(I52)</formula>
    </cfRule>
  </conditionalFormatting>
  <conditionalFormatting sqref="J52">
    <cfRule type="expression" dxfId="539" priority="568">
      <formula>ISTEXT(J52)</formula>
    </cfRule>
  </conditionalFormatting>
  <conditionalFormatting sqref="K52">
    <cfRule type="expression" dxfId="538" priority="567">
      <formula>ISTEXT(K52)</formula>
    </cfRule>
  </conditionalFormatting>
  <conditionalFormatting sqref="L52">
    <cfRule type="expression" dxfId="537" priority="566">
      <formula>ISTEXT(L52)</formula>
    </cfRule>
  </conditionalFormatting>
  <conditionalFormatting sqref="U52">
    <cfRule type="expression" dxfId="536" priority="559">
      <formula>ISTEXT(U52)</formula>
    </cfRule>
  </conditionalFormatting>
  <conditionalFormatting sqref="V52">
    <cfRule type="expression" dxfId="535" priority="558">
      <formula>ISTEXT(V52)</formula>
    </cfRule>
  </conditionalFormatting>
  <conditionalFormatting sqref="C53">
    <cfRule type="expression" dxfId="534" priority="557">
      <formula>ISTEXT(C53)</formula>
    </cfRule>
  </conditionalFormatting>
  <conditionalFormatting sqref="D53">
    <cfRule type="expression" dxfId="533" priority="556">
      <formula>ISTEXT(D53)</formula>
    </cfRule>
  </conditionalFormatting>
  <conditionalFormatting sqref="E53:N53 U53:V53">
    <cfRule type="expression" dxfId="532" priority="555">
      <formula>ISTEXT(E53)</formula>
    </cfRule>
  </conditionalFormatting>
  <conditionalFormatting sqref="C54">
    <cfRule type="expression" dxfId="531" priority="554">
      <formula>ISTEXT(C54)</formula>
    </cfRule>
  </conditionalFormatting>
  <conditionalFormatting sqref="D54">
    <cfRule type="expression" dxfId="530" priority="553">
      <formula>ISTEXT(D54)</formula>
    </cfRule>
  </conditionalFormatting>
  <conditionalFormatting sqref="E54">
    <cfRule type="expression" dxfId="529" priority="552">
      <formula>ISTEXT(E54)</formula>
    </cfRule>
  </conditionalFormatting>
  <conditionalFormatting sqref="F54">
    <cfRule type="expression" dxfId="528" priority="551">
      <formula>ISTEXT(F54)</formula>
    </cfRule>
  </conditionalFormatting>
  <conditionalFormatting sqref="G54">
    <cfRule type="expression" dxfId="527" priority="550">
      <formula>ISTEXT(G54)</formula>
    </cfRule>
  </conditionalFormatting>
  <conditionalFormatting sqref="H54">
    <cfRule type="expression" dxfId="526" priority="549">
      <formula>ISTEXT(H54)</formula>
    </cfRule>
  </conditionalFormatting>
  <conditionalFormatting sqref="I54">
    <cfRule type="expression" dxfId="525" priority="548">
      <formula>ISTEXT(I54)</formula>
    </cfRule>
  </conditionalFormatting>
  <conditionalFormatting sqref="J54">
    <cfRule type="expression" dxfId="524" priority="547">
      <formula>ISTEXT(J54)</formula>
    </cfRule>
  </conditionalFormatting>
  <conditionalFormatting sqref="K54">
    <cfRule type="expression" dxfId="523" priority="546">
      <formula>ISTEXT(K54)</formula>
    </cfRule>
  </conditionalFormatting>
  <conditionalFormatting sqref="L54">
    <cfRule type="expression" dxfId="522" priority="545">
      <formula>ISTEXT(L54)</formula>
    </cfRule>
  </conditionalFormatting>
  <conditionalFormatting sqref="U54">
    <cfRule type="expression" dxfId="521" priority="538">
      <formula>ISTEXT(U54)</formula>
    </cfRule>
  </conditionalFormatting>
  <conditionalFormatting sqref="V54">
    <cfRule type="expression" dxfId="520" priority="537">
      <formula>ISTEXT(V54)</formula>
    </cfRule>
  </conditionalFormatting>
  <conditionalFormatting sqref="C55">
    <cfRule type="expression" dxfId="519" priority="536">
      <formula>ISTEXT(C55)</formula>
    </cfRule>
  </conditionalFormatting>
  <conditionalFormatting sqref="D55">
    <cfRule type="expression" dxfId="518" priority="535">
      <formula>ISTEXT(D55)</formula>
    </cfRule>
  </conditionalFormatting>
  <conditionalFormatting sqref="E55:N55 U55:V55">
    <cfRule type="expression" dxfId="517" priority="534">
      <formula>ISTEXT(E55)</formula>
    </cfRule>
  </conditionalFormatting>
  <conditionalFormatting sqref="C56">
    <cfRule type="expression" dxfId="516" priority="533">
      <formula>ISTEXT(C56)</formula>
    </cfRule>
  </conditionalFormatting>
  <conditionalFormatting sqref="D56">
    <cfRule type="expression" dxfId="515" priority="532">
      <formula>ISTEXT(D56)</formula>
    </cfRule>
  </conditionalFormatting>
  <conditionalFormatting sqref="E56">
    <cfRule type="expression" dxfId="514" priority="531">
      <formula>ISTEXT(E56)</formula>
    </cfRule>
  </conditionalFormatting>
  <conditionalFormatting sqref="F56">
    <cfRule type="expression" dxfId="513" priority="530">
      <formula>ISTEXT(F56)</formula>
    </cfRule>
  </conditionalFormatting>
  <conditionalFormatting sqref="G56">
    <cfRule type="expression" dxfId="512" priority="529">
      <formula>ISTEXT(G56)</formula>
    </cfRule>
  </conditionalFormatting>
  <conditionalFormatting sqref="H56">
    <cfRule type="expression" dxfId="511" priority="528">
      <formula>ISTEXT(H56)</formula>
    </cfRule>
  </conditionalFormatting>
  <conditionalFormatting sqref="I56">
    <cfRule type="expression" dxfId="510" priority="527">
      <formula>ISTEXT(I56)</formula>
    </cfRule>
  </conditionalFormatting>
  <conditionalFormatting sqref="J56">
    <cfRule type="expression" dxfId="509" priority="526">
      <formula>ISTEXT(J56)</formula>
    </cfRule>
  </conditionalFormatting>
  <conditionalFormatting sqref="K56">
    <cfRule type="expression" dxfId="508" priority="525">
      <formula>ISTEXT(K56)</formula>
    </cfRule>
  </conditionalFormatting>
  <conditionalFormatting sqref="L56">
    <cfRule type="expression" dxfId="507" priority="524">
      <formula>ISTEXT(L56)</formula>
    </cfRule>
  </conditionalFormatting>
  <conditionalFormatting sqref="U56">
    <cfRule type="expression" dxfId="506" priority="517">
      <formula>ISTEXT(U56)</formula>
    </cfRule>
  </conditionalFormatting>
  <conditionalFormatting sqref="V56">
    <cfRule type="expression" dxfId="505" priority="516">
      <formula>ISTEXT(V56)</formula>
    </cfRule>
  </conditionalFormatting>
  <conditionalFormatting sqref="C57">
    <cfRule type="expression" dxfId="504" priority="515">
      <formula>ISTEXT(C57)</formula>
    </cfRule>
  </conditionalFormatting>
  <conditionalFormatting sqref="D57">
    <cfRule type="expression" dxfId="503" priority="514">
      <formula>ISTEXT(D57)</formula>
    </cfRule>
  </conditionalFormatting>
  <conditionalFormatting sqref="E57:N57 U57:V57">
    <cfRule type="expression" dxfId="502" priority="513">
      <formula>ISTEXT(E57)</formula>
    </cfRule>
  </conditionalFormatting>
  <conditionalFormatting sqref="C58">
    <cfRule type="expression" dxfId="501" priority="512">
      <formula>ISTEXT(C58)</formula>
    </cfRule>
  </conditionalFormatting>
  <conditionalFormatting sqref="D58">
    <cfRule type="expression" dxfId="500" priority="511">
      <formula>ISTEXT(D58)</formula>
    </cfRule>
  </conditionalFormatting>
  <conditionalFormatting sqref="E58">
    <cfRule type="expression" dxfId="499" priority="510">
      <formula>ISTEXT(E58)</formula>
    </cfRule>
  </conditionalFormatting>
  <conditionalFormatting sqref="F58">
    <cfRule type="expression" dxfId="498" priority="509">
      <formula>ISTEXT(F58)</formula>
    </cfRule>
  </conditionalFormatting>
  <conditionalFormatting sqref="G58">
    <cfRule type="expression" dxfId="497" priority="508">
      <formula>ISTEXT(G58)</formula>
    </cfRule>
  </conditionalFormatting>
  <conditionalFormatting sqref="H58">
    <cfRule type="expression" dxfId="496" priority="507">
      <formula>ISTEXT(H58)</formula>
    </cfRule>
  </conditionalFormatting>
  <conditionalFormatting sqref="I58">
    <cfRule type="expression" dxfId="495" priority="506">
      <formula>ISTEXT(I58)</formula>
    </cfRule>
  </conditionalFormatting>
  <conditionalFormatting sqref="J58">
    <cfRule type="expression" dxfId="494" priority="505">
      <formula>ISTEXT(J58)</formula>
    </cfRule>
  </conditionalFormatting>
  <conditionalFormatting sqref="K58">
    <cfRule type="expression" dxfId="493" priority="504">
      <formula>ISTEXT(K58)</formula>
    </cfRule>
  </conditionalFormatting>
  <conditionalFormatting sqref="L58">
    <cfRule type="expression" dxfId="492" priority="503">
      <formula>ISTEXT(L58)</formula>
    </cfRule>
  </conditionalFormatting>
  <conditionalFormatting sqref="U58">
    <cfRule type="expression" dxfId="491" priority="496">
      <formula>ISTEXT(U58)</formula>
    </cfRule>
  </conditionalFormatting>
  <conditionalFormatting sqref="V58">
    <cfRule type="expression" dxfId="490" priority="495">
      <formula>ISTEXT(V58)</formula>
    </cfRule>
  </conditionalFormatting>
  <conditionalFormatting sqref="C59">
    <cfRule type="expression" dxfId="489" priority="494">
      <formula>ISTEXT(C59)</formula>
    </cfRule>
  </conditionalFormatting>
  <conditionalFormatting sqref="D59">
    <cfRule type="expression" dxfId="488" priority="493">
      <formula>ISTEXT(D59)</formula>
    </cfRule>
  </conditionalFormatting>
  <conditionalFormatting sqref="E59:N59 U59:V59">
    <cfRule type="expression" dxfId="487" priority="492">
      <formula>ISTEXT(E59)</formula>
    </cfRule>
  </conditionalFormatting>
  <conditionalFormatting sqref="C60">
    <cfRule type="expression" dxfId="486" priority="491">
      <formula>ISTEXT(C60)</formula>
    </cfRule>
  </conditionalFormatting>
  <conditionalFormatting sqref="D60">
    <cfRule type="expression" dxfId="485" priority="490">
      <formula>ISTEXT(D60)</formula>
    </cfRule>
  </conditionalFormatting>
  <conditionalFormatting sqref="E60">
    <cfRule type="expression" dxfId="484" priority="489">
      <formula>ISTEXT(E60)</formula>
    </cfRule>
  </conditionalFormatting>
  <conditionalFormatting sqref="F60">
    <cfRule type="expression" dxfId="483" priority="488">
      <formula>ISTEXT(F60)</formula>
    </cfRule>
  </conditionalFormatting>
  <conditionalFormatting sqref="G60">
    <cfRule type="expression" dxfId="482" priority="487">
      <formula>ISTEXT(G60)</formula>
    </cfRule>
  </conditionalFormatting>
  <conditionalFormatting sqref="H60">
    <cfRule type="expression" dxfId="481" priority="486">
      <formula>ISTEXT(H60)</formula>
    </cfRule>
  </conditionalFormatting>
  <conditionalFormatting sqref="I60">
    <cfRule type="expression" dxfId="480" priority="485">
      <formula>ISTEXT(I60)</formula>
    </cfRule>
  </conditionalFormatting>
  <conditionalFormatting sqref="J60">
    <cfRule type="expression" dxfId="479" priority="484">
      <formula>ISTEXT(J60)</formula>
    </cfRule>
  </conditionalFormatting>
  <conditionalFormatting sqref="K60">
    <cfRule type="expression" dxfId="478" priority="483">
      <formula>ISTEXT(K60)</formula>
    </cfRule>
  </conditionalFormatting>
  <conditionalFormatting sqref="L60">
    <cfRule type="expression" dxfId="477" priority="482">
      <formula>ISTEXT(L60)</formula>
    </cfRule>
  </conditionalFormatting>
  <conditionalFormatting sqref="U60">
    <cfRule type="expression" dxfId="476" priority="475">
      <formula>ISTEXT(U60)</formula>
    </cfRule>
  </conditionalFormatting>
  <conditionalFormatting sqref="V60">
    <cfRule type="expression" dxfId="475" priority="474">
      <formula>ISTEXT(V60)</formula>
    </cfRule>
  </conditionalFormatting>
  <conditionalFormatting sqref="O24:O38">
    <cfRule type="expression" dxfId="474" priority="367">
      <formula>ISTEXT(O24)</formula>
    </cfRule>
  </conditionalFormatting>
  <conditionalFormatting sqref="P24:P38">
    <cfRule type="expression" dxfId="473" priority="366">
      <formula>ISTEXT(P24)</formula>
    </cfRule>
  </conditionalFormatting>
  <conditionalFormatting sqref="O39:P39">
    <cfRule type="expression" dxfId="472" priority="365">
      <formula>ISTEXT(O39)</formula>
    </cfRule>
  </conditionalFormatting>
  <conditionalFormatting sqref="O40">
    <cfRule type="expression" dxfId="471" priority="364">
      <formula>ISTEXT(O40)</formula>
    </cfRule>
  </conditionalFormatting>
  <conditionalFormatting sqref="P40">
    <cfRule type="expression" dxfId="470" priority="363">
      <formula>ISTEXT(P40)</formula>
    </cfRule>
  </conditionalFormatting>
  <conditionalFormatting sqref="O41:P41">
    <cfRule type="expression" dxfId="469" priority="362">
      <formula>ISTEXT(O41)</formula>
    </cfRule>
  </conditionalFormatting>
  <conditionalFormatting sqref="O42">
    <cfRule type="expression" dxfId="468" priority="361">
      <formula>ISTEXT(O42)</formula>
    </cfRule>
  </conditionalFormatting>
  <conditionalFormatting sqref="P42">
    <cfRule type="expression" dxfId="467" priority="360">
      <formula>ISTEXT(P42)</formula>
    </cfRule>
  </conditionalFormatting>
  <conditionalFormatting sqref="O43:P43">
    <cfRule type="expression" dxfId="466" priority="359">
      <formula>ISTEXT(O43)</formula>
    </cfRule>
  </conditionalFormatting>
  <conditionalFormatting sqref="O44">
    <cfRule type="expression" dxfId="465" priority="358">
      <formula>ISTEXT(O44)</formula>
    </cfRule>
  </conditionalFormatting>
  <conditionalFormatting sqref="P44">
    <cfRule type="expression" dxfId="464" priority="357">
      <formula>ISTEXT(P44)</formula>
    </cfRule>
  </conditionalFormatting>
  <conditionalFormatting sqref="O45:P45">
    <cfRule type="expression" dxfId="463" priority="356">
      <formula>ISTEXT(O45)</formula>
    </cfRule>
  </conditionalFormatting>
  <conditionalFormatting sqref="O46">
    <cfRule type="expression" dxfId="462" priority="355">
      <formula>ISTEXT(O46)</formula>
    </cfRule>
  </conditionalFormatting>
  <conditionalFormatting sqref="P46">
    <cfRule type="expression" dxfId="461" priority="354">
      <formula>ISTEXT(P46)</formula>
    </cfRule>
  </conditionalFormatting>
  <conditionalFormatting sqref="O47:P47">
    <cfRule type="expression" dxfId="460" priority="353">
      <formula>ISTEXT(O47)</formula>
    </cfRule>
  </conditionalFormatting>
  <conditionalFormatting sqref="O48">
    <cfRule type="expression" dxfId="459" priority="352">
      <formula>ISTEXT(O48)</formula>
    </cfRule>
  </conditionalFormatting>
  <conditionalFormatting sqref="P48">
    <cfRule type="expression" dxfId="458" priority="351">
      <formula>ISTEXT(P48)</formula>
    </cfRule>
  </conditionalFormatting>
  <conditionalFormatting sqref="O49:P49">
    <cfRule type="expression" dxfId="457" priority="350">
      <formula>ISTEXT(O49)</formula>
    </cfRule>
  </conditionalFormatting>
  <conditionalFormatting sqref="O50">
    <cfRule type="expression" dxfId="456" priority="349">
      <formula>ISTEXT(O50)</formula>
    </cfRule>
  </conditionalFormatting>
  <conditionalFormatting sqref="P50">
    <cfRule type="expression" dxfId="455" priority="348">
      <formula>ISTEXT(P50)</formula>
    </cfRule>
  </conditionalFormatting>
  <conditionalFormatting sqref="O51:P51">
    <cfRule type="expression" dxfId="454" priority="347">
      <formula>ISTEXT(O51)</formula>
    </cfRule>
  </conditionalFormatting>
  <conditionalFormatting sqref="O52">
    <cfRule type="expression" dxfId="453" priority="346">
      <formula>ISTEXT(O52)</formula>
    </cfRule>
  </conditionalFormatting>
  <conditionalFormatting sqref="P52">
    <cfRule type="expression" dxfId="452" priority="345">
      <formula>ISTEXT(P52)</formula>
    </cfRule>
  </conditionalFormatting>
  <conditionalFormatting sqref="O53:P53">
    <cfRule type="expression" dxfId="451" priority="344">
      <formula>ISTEXT(O53)</formula>
    </cfRule>
  </conditionalFormatting>
  <conditionalFormatting sqref="O54">
    <cfRule type="expression" dxfId="450" priority="343">
      <formula>ISTEXT(O54)</formula>
    </cfRule>
  </conditionalFormatting>
  <conditionalFormatting sqref="P54">
    <cfRule type="expression" dxfId="449" priority="342">
      <formula>ISTEXT(P54)</formula>
    </cfRule>
  </conditionalFormatting>
  <conditionalFormatting sqref="O55:P55">
    <cfRule type="expression" dxfId="448" priority="341">
      <formula>ISTEXT(O55)</formula>
    </cfRule>
  </conditionalFormatting>
  <conditionalFormatting sqref="O56">
    <cfRule type="expression" dxfId="447" priority="340">
      <formula>ISTEXT(O56)</formula>
    </cfRule>
  </conditionalFormatting>
  <conditionalFormatting sqref="P56">
    <cfRule type="expression" dxfId="446" priority="339">
      <formula>ISTEXT(P56)</formula>
    </cfRule>
  </conditionalFormatting>
  <conditionalFormatting sqref="O57:P57">
    <cfRule type="expression" dxfId="445" priority="338">
      <formula>ISTEXT(O57)</formula>
    </cfRule>
  </conditionalFormatting>
  <conditionalFormatting sqref="O58">
    <cfRule type="expression" dxfId="444" priority="337">
      <formula>ISTEXT(O58)</formula>
    </cfRule>
  </conditionalFormatting>
  <conditionalFormatting sqref="P58">
    <cfRule type="expression" dxfId="443" priority="336">
      <formula>ISTEXT(P58)</formula>
    </cfRule>
  </conditionalFormatting>
  <conditionalFormatting sqref="O59:P59">
    <cfRule type="expression" dxfId="442" priority="335">
      <formula>ISTEXT(O59)</formula>
    </cfRule>
  </conditionalFormatting>
  <conditionalFormatting sqref="O60">
    <cfRule type="expression" dxfId="441" priority="334">
      <formula>ISTEXT(O60)</formula>
    </cfRule>
  </conditionalFormatting>
  <conditionalFormatting sqref="P60">
    <cfRule type="expression" dxfId="440" priority="333">
      <formula>ISTEXT(P60)</formula>
    </cfRule>
  </conditionalFormatting>
  <conditionalFormatting sqref="S24:S38">
    <cfRule type="expression" dxfId="439" priority="313">
      <formula>ISTEXT(S24)</formula>
    </cfRule>
  </conditionalFormatting>
  <conditionalFormatting sqref="T24:T38">
    <cfRule type="expression" dxfId="438" priority="312">
      <formula>ISTEXT(T24)</formula>
    </cfRule>
  </conditionalFormatting>
  <conditionalFormatting sqref="S39:T39">
    <cfRule type="expression" dxfId="437" priority="311">
      <formula>ISTEXT(S39)</formula>
    </cfRule>
  </conditionalFormatting>
  <conditionalFormatting sqref="S40">
    <cfRule type="expression" dxfId="436" priority="310">
      <formula>ISTEXT(S40)</formula>
    </cfRule>
  </conditionalFormatting>
  <conditionalFormatting sqref="T40">
    <cfRule type="expression" dxfId="435" priority="309">
      <formula>ISTEXT(T40)</formula>
    </cfRule>
  </conditionalFormatting>
  <conditionalFormatting sqref="S41:T41">
    <cfRule type="expression" dxfId="434" priority="308">
      <formula>ISTEXT(S41)</formula>
    </cfRule>
  </conditionalFormatting>
  <conditionalFormatting sqref="S42">
    <cfRule type="expression" dxfId="433" priority="307">
      <formula>ISTEXT(S42)</formula>
    </cfRule>
  </conditionalFormatting>
  <conditionalFormatting sqref="T42">
    <cfRule type="expression" dxfId="432" priority="306">
      <formula>ISTEXT(T42)</formula>
    </cfRule>
  </conditionalFormatting>
  <conditionalFormatting sqref="S43:T43">
    <cfRule type="expression" dxfId="431" priority="305">
      <formula>ISTEXT(S43)</formula>
    </cfRule>
  </conditionalFormatting>
  <conditionalFormatting sqref="S44">
    <cfRule type="expression" dxfId="430" priority="304">
      <formula>ISTEXT(S44)</formula>
    </cfRule>
  </conditionalFormatting>
  <conditionalFormatting sqref="T44">
    <cfRule type="expression" dxfId="429" priority="303">
      <formula>ISTEXT(T44)</formula>
    </cfRule>
  </conditionalFormatting>
  <conditionalFormatting sqref="S45:T45">
    <cfRule type="expression" dxfId="428" priority="302">
      <formula>ISTEXT(S45)</formula>
    </cfRule>
  </conditionalFormatting>
  <conditionalFormatting sqref="S46">
    <cfRule type="expression" dxfId="427" priority="301">
      <formula>ISTEXT(S46)</formula>
    </cfRule>
  </conditionalFormatting>
  <conditionalFormatting sqref="T46">
    <cfRule type="expression" dxfId="426" priority="300">
      <formula>ISTEXT(T46)</formula>
    </cfRule>
  </conditionalFormatting>
  <conditionalFormatting sqref="S47:T47">
    <cfRule type="expression" dxfId="425" priority="299">
      <formula>ISTEXT(S47)</formula>
    </cfRule>
  </conditionalFormatting>
  <conditionalFormatting sqref="S48">
    <cfRule type="expression" dxfId="424" priority="298">
      <formula>ISTEXT(S48)</formula>
    </cfRule>
  </conditionalFormatting>
  <conditionalFormatting sqref="T48">
    <cfRule type="expression" dxfId="423" priority="297">
      <formula>ISTEXT(T48)</formula>
    </cfRule>
  </conditionalFormatting>
  <conditionalFormatting sqref="S49:T49">
    <cfRule type="expression" dxfId="422" priority="296">
      <formula>ISTEXT(S49)</formula>
    </cfRule>
  </conditionalFormatting>
  <conditionalFormatting sqref="S50">
    <cfRule type="expression" dxfId="421" priority="295">
      <formula>ISTEXT(S50)</formula>
    </cfRule>
  </conditionalFormatting>
  <conditionalFormatting sqref="T50">
    <cfRule type="expression" dxfId="420" priority="294">
      <formula>ISTEXT(T50)</formula>
    </cfRule>
  </conditionalFormatting>
  <conditionalFormatting sqref="S51:T51">
    <cfRule type="expression" dxfId="419" priority="293">
      <formula>ISTEXT(S51)</formula>
    </cfRule>
  </conditionalFormatting>
  <conditionalFormatting sqref="S52">
    <cfRule type="expression" dxfId="418" priority="292">
      <formula>ISTEXT(S52)</formula>
    </cfRule>
  </conditionalFormatting>
  <conditionalFormatting sqref="T52">
    <cfRule type="expression" dxfId="417" priority="291">
      <formula>ISTEXT(T52)</formula>
    </cfRule>
  </conditionalFormatting>
  <conditionalFormatting sqref="S53:T53">
    <cfRule type="expression" dxfId="416" priority="290">
      <formula>ISTEXT(S53)</formula>
    </cfRule>
  </conditionalFormatting>
  <conditionalFormatting sqref="S54">
    <cfRule type="expression" dxfId="415" priority="289">
      <formula>ISTEXT(S54)</formula>
    </cfRule>
  </conditionalFormatting>
  <conditionalFormatting sqref="T54">
    <cfRule type="expression" dxfId="414" priority="288">
      <formula>ISTEXT(T54)</formula>
    </cfRule>
  </conditionalFormatting>
  <conditionalFormatting sqref="S55:T55">
    <cfRule type="expression" dxfId="413" priority="287">
      <formula>ISTEXT(S55)</formula>
    </cfRule>
  </conditionalFormatting>
  <conditionalFormatting sqref="S56">
    <cfRule type="expression" dxfId="412" priority="286">
      <formula>ISTEXT(S56)</formula>
    </cfRule>
  </conditionalFormatting>
  <conditionalFormatting sqref="T56">
    <cfRule type="expression" dxfId="411" priority="285">
      <formula>ISTEXT(T56)</formula>
    </cfRule>
  </conditionalFormatting>
  <conditionalFormatting sqref="S57:T57">
    <cfRule type="expression" dxfId="410" priority="284">
      <formula>ISTEXT(S57)</formula>
    </cfRule>
  </conditionalFormatting>
  <conditionalFormatting sqref="S58">
    <cfRule type="expression" dxfId="409" priority="283">
      <formula>ISTEXT(S58)</formula>
    </cfRule>
  </conditionalFormatting>
  <conditionalFormatting sqref="T58">
    <cfRule type="expression" dxfId="408" priority="282">
      <formula>ISTEXT(T58)</formula>
    </cfRule>
  </conditionalFormatting>
  <conditionalFormatting sqref="S59:T59">
    <cfRule type="expression" dxfId="407" priority="281">
      <formula>ISTEXT(S59)</formula>
    </cfRule>
  </conditionalFormatting>
  <conditionalFormatting sqref="S60">
    <cfRule type="expression" dxfId="406" priority="280">
      <formula>ISTEXT(S60)</formula>
    </cfRule>
  </conditionalFormatting>
  <conditionalFormatting sqref="T60">
    <cfRule type="expression" dxfId="405" priority="279">
      <formula>ISTEXT(T60)</formula>
    </cfRule>
  </conditionalFormatting>
  <conditionalFormatting sqref="Q39:R39">
    <cfRule type="expression" dxfId="404" priority="275">
      <formula>ISTEXT(Q39)</formula>
    </cfRule>
  </conditionalFormatting>
  <conditionalFormatting sqref="Q41:R41">
    <cfRule type="expression" dxfId="403" priority="274">
      <formula>ISTEXT(Q41)</formula>
    </cfRule>
  </conditionalFormatting>
  <conditionalFormatting sqref="Q43:R43">
    <cfRule type="expression" dxfId="402" priority="273">
      <formula>ISTEXT(Q43)</formula>
    </cfRule>
  </conditionalFormatting>
  <conditionalFormatting sqref="Q45:R45">
    <cfRule type="expression" dxfId="401" priority="272">
      <formula>ISTEXT(Q45)</formula>
    </cfRule>
  </conditionalFormatting>
  <conditionalFormatting sqref="Q47:R47">
    <cfRule type="expression" dxfId="400" priority="271">
      <formula>ISTEXT(Q47)</formula>
    </cfRule>
  </conditionalFormatting>
  <conditionalFormatting sqref="Q49:R49">
    <cfRule type="expression" dxfId="399" priority="270">
      <formula>ISTEXT(Q49)</formula>
    </cfRule>
  </conditionalFormatting>
  <conditionalFormatting sqref="Q51:R51">
    <cfRule type="expression" dxfId="398" priority="269">
      <formula>ISTEXT(Q51)</formula>
    </cfRule>
  </conditionalFormatting>
  <conditionalFormatting sqref="Q53:R53">
    <cfRule type="expression" dxfId="397" priority="268">
      <formula>ISTEXT(Q53)</formula>
    </cfRule>
  </conditionalFormatting>
  <conditionalFormatting sqref="Q55:R55">
    <cfRule type="expression" dxfId="396" priority="267">
      <formula>ISTEXT(Q55)</formula>
    </cfRule>
  </conditionalFormatting>
  <conditionalFormatting sqref="Q57:R57">
    <cfRule type="expression" dxfId="395" priority="266">
      <formula>ISTEXT(Q57)</formula>
    </cfRule>
  </conditionalFormatting>
  <conditionalFormatting sqref="Q59:R59">
    <cfRule type="expression" dxfId="394" priority="265">
      <formula>ISTEXT(Q59)</formula>
    </cfRule>
  </conditionalFormatting>
  <conditionalFormatting sqref="V18">
    <cfRule type="expression" dxfId="393" priority="239">
      <formula>ISTEXT(V18)</formula>
    </cfRule>
  </conditionalFormatting>
  <conditionalFormatting sqref="F20:F25">
    <cfRule type="expression" dxfId="392" priority="234">
      <formula>ISTEXT(F20)</formula>
    </cfRule>
  </conditionalFormatting>
  <conditionalFormatting sqref="G20:G25">
    <cfRule type="expression" dxfId="391" priority="233">
      <formula>ISTEXT(G20)</formula>
    </cfRule>
  </conditionalFormatting>
  <conditionalFormatting sqref="H20:H25">
    <cfRule type="expression" dxfId="390" priority="232">
      <formula>ISTEXT(H20)</formula>
    </cfRule>
  </conditionalFormatting>
  <conditionalFormatting sqref="I20:I25">
    <cfRule type="expression" dxfId="389" priority="231">
      <formula>ISTEXT(I20)</formula>
    </cfRule>
  </conditionalFormatting>
  <conditionalFormatting sqref="J20:J25">
    <cfRule type="expression" dxfId="388" priority="230">
      <formula>ISTEXT(J20)</formula>
    </cfRule>
  </conditionalFormatting>
  <conditionalFormatting sqref="K20:K25">
    <cfRule type="expression" dxfId="387" priority="229">
      <formula>ISTEXT(K20)</formula>
    </cfRule>
  </conditionalFormatting>
  <conditionalFormatting sqref="L20:L25">
    <cfRule type="expression" dxfId="386" priority="228">
      <formula>ISTEXT(L20)</formula>
    </cfRule>
  </conditionalFormatting>
  <conditionalFormatting sqref="U20:U25">
    <cfRule type="expression" dxfId="385" priority="227">
      <formula>ISTEXT(U20)</formula>
    </cfRule>
  </conditionalFormatting>
  <conditionalFormatting sqref="V19:V25">
    <cfRule type="expression" dxfId="384" priority="226">
      <formula>ISTEXT(V19)</formula>
    </cfRule>
  </conditionalFormatting>
  <conditionalFormatting sqref="O20:O25">
    <cfRule type="expression" dxfId="383" priority="225">
      <formula>ISTEXT(O20)</formula>
    </cfRule>
  </conditionalFormatting>
  <conditionalFormatting sqref="P20:P25">
    <cfRule type="expression" dxfId="382" priority="224">
      <formula>ISTEXT(P20)</formula>
    </cfRule>
  </conditionalFormatting>
  <conditionalFormatting sqref="S23">
    <cfRule type="expression" dxfId="381" priority="223">
      <formula>ISTEXT(S23)</formula>
    </cfRule>
  </conditionalFormatting>
  <conditionalFormatting sqref="T23">
    <cfRule type="expression" dxfId="380" priority="222">
      <formula>ISTEXT(T23)</formula>
    </cfRule>
  </conditionalFormatting>
  <conditionalFormatting sqref="Q20:Q25">
    <cfRule type="expression" dxfId="379" priority="221">
      <formula>ISTEXT(Q20)</formula>
    </cfRule>
  </conditionalFormatting>
  <conditionalFormatting sqref="R20:R25">
    <cfRule type="expression" dxfId="378" priority="220">
      <formula>ISTEXT(R20)</formula>
    </cfRule>
  </conditionalFormatting>
  <conditionalFormatting sqref="S20:S24">
    <cfRule type="expression" dxfId="377" priority="219">
      <formula>ISTEXT(S20)</formula>
    </cfRule>
  </conditionalFormatting>
  <conditionalFormatting sqref="T20:T24">
    <cfRule type="expression" dxfId="376" priority="218">
      <formula>ISTEXT(T20)</formula>
    </cfRule>
  </conditionalFormatting>
  <conditionalFormatting sqref="E7:F7 H7:T7 G12 E9:F9 H9:L9 G14 E11:F11 H11:L11 G16">
    <cfRule type="expression" dxfId="375" priority="149">
      <formula>ISTEXT(E7)</formula>
    </cfRule>
  </conditionalFormatting>
  <conditionalFormatting sqref="C7">
    <cfRule type="expression" dxfId="374" priority="148">
      <formula>ISTEXT(C7)</formula>
    </cfRule>
  </conditionalFormatting>
  <conditionalFormatting sqref="D7">
    <cfRule type="expression" dxfId="373" priority="147">
      <formula>ISTEXT(D7)</formula>
    </cfRule>
  </conditionalFormatting>
  <conditionalFormatting sqref="C8">
    <cfRule type="expression" dxfId="372" priority="146">
      <formula>ISTEXT(C8)</formula>
    </cfRule>
  </conditionalFormatting>
  <conditionalFormatting sqref="D8">
    <cfRule type="expression" dxfId="371" priority="145">
      <formula>ISTEXT(D8)</formula>
    </cfRule>
  </conditionalFormatting>
  <conditionalFormatting sqref="E8">
    <cfRule type="expression" dxfId="370" priority="144">
      <formula>ISTEXT(E8)</formula>
    </cfRule>
  </conditionalFormatting>
  <conditionalFormatting sqref="F8">
    <cfRule type="expression" dxfId="369" priority="143">
      <formula>ISTEXT(F8)</formula>
    </cfRule>
  </conditionalFormatting>
  <conditionalFormatting sqref="G13">
    <cfRule type="expression" dxfId="368" priority="142">
      <formula>ISTEXT(G13)</formula>
    </cfRule>
  </conditionalFormatting>
  <conditionalFormatting sqref="H8">
    <cfRule type="expression" dxfId="367" priority="141">
      <formula>ISTEXT(H8)</formula>
    </cfRule>
  </conditionalFormatting>
  <conditionalFormatting sqref="I8">
    <cfRule type="expression" dxfId="366" priority="140">
      <formula>ISTEXT(I8)</formula>
    </cfRule>
  </conditionalFormatting>
  <conditionalFormatting sqref="J8">
    <cfRule type="expression" dxfId="365" priority="139">
      <formula>ISTEXT(J8)</formula>
    </cfRule>
  </conditionalFormatting>
  <conditionalFormatting sqref="K8">
    <cfRule type="expression" dxfId="364" priority="138">
      <formula>ISTEXT(K8)</formula>
    </cfRule>
  </conditionalFormatting>
  <conditionalFormatting sqref="L8">
    <cfRule type="expression" dxfId="363" priority="137">
      <formula>ISTEXT(L8)</formula>
    </cfRule>
  </conditionalFormatting>
  <conditionalFormatting sqref="O8">
    <cfRule type="expression" dxfId="362" priority="136">
      <formula>ISTEXT(O8)</formula>
    </cfRule>
  </conditionalFormatting>
  <conditionalFormatting sqref="P8">
    <cfRule type="expression" dxfId="361" priority="135">
      <formula>ISTEXT(P8)</formula>
    </cfRule>
  </conditionalFormatting>
  <conditionalFormatting sqref="Q8">
    <cfRule type="expression" dxfId="360" priority="134">
      <formula>ISTEXT(Q8)</formula>
    </cfRule>
  </conditionalFormatting>
  <conditionalFormatting sqref="R8">
    <cfRule type="expression" dxfId="359" priority="133">
      <formula>ISTEXT(R8)</formula>
    </cfRule>
  </conditionalFormatting>
  <conditionalFormatting sqref="S8">
    <cfRule type="expression" dxfId="358" priority="132">
      <formula>ISTEXT(S8)</formula>
    </cfRule>
  </conditionalFormatting>
  <conditionalFormatting sqref="T8">
    <cfRule type="expression" dxfId="357" priority="131">
      <formula>ISTEXT(T8)</formula>
    </cfRule>
  </conditionalFormatting>
  <conditionalFormatting sqref="C9">
    <cfRule type="expression" dxfId="356" priority="130">
      <formula>ISTEXT(C9)</formula>
    </cfRule>
  </conditionalFormatting>
  <conditionalFormatting sqref="D9">
    <cfRule type="expression" dxfId="355" priority="129">
      <formula>ISTEXT(D9)</formula>
    </cfRule>
  </conditionalFormatting>
  <conditionalFormatting sqref="N9:T9">
    <cfRule type="expression" dxfId="354" priority="128">
      <formula>ISTEXT(N9)</formula>
    </cfRule>
  </conditionalFormatting>
  <conditionalFormatting sqref="C10">
    <cfRule type="expression" dxfId="353" priority="127">
      <formula>ISTEXT(C10)</formula>
    </cfRule>
  </conditionalFormatting>
  <conditionalFormatting sqref="D10">
    <cfRule type="expression" dxfId="352" priority="126">
      <formula>ISTEXT(D10)</formula>
    </cfRule>
  </conditionalFormatting>
  <conditionalFormatting sqref="E10">
    <cfRule type="expression" dxfId="351" priority="125">
      <formula>ISTEXT(E10)</formula>
    </cfRule>
  </conditionalFormatting>
  <conditionalFormatting sqref="F10">
    <cfRule type="expression" dxfId="350" priority="124">
      <formula>ISTEXT(F10)</formula>
    </cfRule>
  </conditionalFormatting>
  <conditionalFormatting sqref="G15">
    <cfRule type="expression" dxfId="349" priority="123">
      <formula>ISTEXT(G15)</formula>
    </cfRule>
  </conditionalFormatting>
  <conditionalFormatting sqref="H10">
    <cfRule type="expression" dxfId="348" priority="122">
      <formula>ISTEXT(H10)</formula>
    </cfRule>
  </conditionalFormatting>
  <conditionalFormatting sqref="I10">
    <cfRule type="expression" dxfId="347" priority="121">
      <formula>ISTEXT(I10)</formula>
    </cfRule>
  </conditionalFormatting>
  <conditionalFormatting sqref="J10">
    <cfRule type="expression" dxfId="346" priority="120">
      <formula>ISTEXT(J10)</formula>
    </cfRule>
  </conditionalFormatting>
  <conditionalFormatting sqref="K10">
    <cfRule type="expression" dxfId="345" priority="119">
      <formula>ISTEXT(K10)</formula>
    </cfRule>
  </conditionalFormatting>
  <conditionalFormatting sqref="L10">
    <cfRule type="expression" dxfId="344" priority="118">
      <formula>ISTEXT(L10)</formula>
    </cfRule>
  </conditionalFormatting>
  <conditionalFormatting sqref="O10">
    <cfRule type="expression" dxfId="343" priority="117">
      <formula>ISTEXT(O10)</formula>
    </cfRule>
  </conditionalFormatting>
  <conditionalFormatting sqref="P10">
    <cfRule type="expression" dxfId="342" priority="116">
      <formula>ISTEXT(P10)</formula>
    </cfRule>
  </conditionalFormatting>
  <conditionalFormatting sqref="Q10">
    <cfRule type="expression" dxfId="341" priority="115">
      <formula>ISTEXT(Q10)</formula>
    </cfRule>
  </conditionalFormatting>
  <conditionalFormatting sqref="R10">
    <cfRule type="expression" dxfId="340" priority="114">
      <formula>ISTEXT(R10)</formula>
    </cfRule>
  </conditionalFormatting>
  <conditionalFormatting sqref="S10">
    <cfRule type="expression" dxfId="339" priority="113">
      <formula>ISTEXT(S10)</formula>
    </cfRule>
  </conditionalFormatting>
  <conditionalFormatting sqref="T10">
    <cfRule type="expression" dxfId="338" priority="112">
      <formula>ISTEXT(T10)</formula>
    </cfRule>
  </conditionalFormatting>
  <conditionalFormatting sqref="C11">
    <cfRule type="expression" dxfId="337" priority="111">
      <formula>ISTEXT(C11)</formula>
    </cfRule>
  </conditionalFormatting>
  <conditionalFormatting sqref="D11">
    <cfRule type="expression" dxfId="336" priority="110">
      <formula>ISTEXT(D11)</formula>
    </cfRule>
  </conditionalFormatting>
  <conditionalFormatting sqref="N11:T11">
    <cfRule type="expression" dxfId="335" priority="109">
      <formula>ISTEXT(N11)</formula>
    </cfRule>
  </conditionalFormatting>
  <conditionalFormatting sqref="U12">
    <cfRule type="expression" dxfId="334" priority="108">
      <formula>ISTEXT(U12)</formula>
    </cfRule>
  </conditionalFormatting>
  <conditionalFormatting sqref="M13:N13">
    <cfRule type="expression" dxfId="333" priority="107">
      <formula>ISTEXT(M13)</formula>
    </cfRule>
  </conditionalFormatting>
  <conditionalFormatting sqref="M9">
    <cfRule type="expression" dxfId="332" priority="106">
      <formula>ISTEXT(M9)</formula>
    </cfRule>
  </conditionalFormatting>
  <conditionalFormatting sqref="M11">
    <cfRule type="expression" dxfId="331" priority="105">
      <formula>ISTEXT(M11)</formula>
    </cfRule>
  </conditionalFormatting>
  <conditionalFormatting sqref="U7">
    <cfRule type="expression" dxfId="330" priority="104">
      <formula>ISTEXT(U7)</formula>
    </cfRule>
  </conditionalFormatting>
  <conditionalFormatting sqref="U8:U11">
    <cfRule type="expression" dxfId="329" priority="103">
      <formula>ISTEXT(U8)</formula>
    </cfRule>
  </conditionalFormatting>
  <conditionalFormatting sqref="C12">
    <cfRule type="expression" dxfId="328" priority="102">
      <formula>ISTEXT(C12)</formula>
    </cfRule>
  </conditionalFormatting>
  <conditionalFormatting sqref="C13">
    <cfRule type="expression" dxfId="327" priority="101">
      <formula>ISTEXT(C13)</formula>
    </cfRule>
  </conditionalFormatting>
  <conditionalFormatting sqref="C14">
    <cfRule type="expression" dxfId="326" priority="100">
      <formula>ISTEXT(C14)</formula>
    </cfRule>
  </conditionalFormatting>
  <conditionalFormatting sqref="C15">
    <cfRule type="expression" dxfId="325" priority="99">
      <formula>ISTEXT(C15)</formula>
    </cfRule>
  </conditionalFormatting>
  <conditionalFormatting sqref="C16">
    <cfRule type="expression" dxfId="324" priority="98">
      <formula>ISTEXT(C16)</formula>
    </cfRule>
  </conditionalFormatting>
  <conditionalFormatting sqref="E13">
    <cfRule type="expression" dxfId="323" priority="97">
      <formula>ISTEXT(E13)</formula>
    </cfRule>
  </conditionalFormatting>
  <conditionalFormatting sqref="E14">
    <cfRule type="expression" dxfId="322" priority="96">
      <formula>ISTEXT(E14)</formula>
    </cfRule>
  </conditionalFormatting>
  <conditionalFormatting sqref="E15">
    <cfRule type="expression" dxfId="321" priority="95">
      <formula>ISTEXT(E15)</formula>
    </cfRule>
  </conditionalFormatting>
  <conditionalFormatting sqref="E16">
    <cfRule type="expression" dxfId="320" priority="94">
      <formula>ISTEXT(E16)</formula>
    </cfRule>
  </conditionalFormatting>
  <conditionalFormatting sqref="G7 G9 G11">
    <cfRule type="expression" dxfId="319" priority="93">
      <formula>ISTEXT(G7)</formula>
    </cfRule>
  </conditionalFormatting>
  <conditionalFormatting sqref="G8">
    <cfRule type="expression" dxfId="318" priority="92">
      <formula>ISTEXT(G8)</formula>
    </cfRule>
  </conditionalFormatting>
  <conditionalFormatting sqref="G10">
    <cfRule type="expression" dxfId="317" priority="91">
      <formula>ISTEXT(G10)</formula>
    </cfRule>
  </conditionalFormatting>
  <conditionalFormatting sqref="I12 I14 I16">
    <cfRule type="expression" dxfId="316" priority="90">
      <formula>ISTEXT(I12)</formula>
    </cfRule>
  </conditionalFormatting>
  <conditionalFormatting sqref="I13">
    <cfRule type="expression" dxfId="315" priority="89">
      <formula>ISTEXT(I13)</formula>
    </cfRule>
  </conditionalFormatting>
  <conditionalFormatting sqref="I15">
    <cfRule type="expression" dxfId="314" priority="88">
      <formula>ISTEXT(I15)</formula>
    </cfRule>
  </conditionalFormatting>
  <conditionalFormatting sqref="K12 K14">
    <cfRule type="expression" dxfId="313" priority="87">
      <formula>ISTEXT(K12)</formula>
    </cfRule>
  </conditionalFormatting>
  <conditionalFormatting sqref="K13">
    <cfRule type="expression" dxfId="312" priority="86">
      <formula>ISTEXT(K13)</formula>
    </cfRule>
  </conditionalFormatting>
  <conditionalFormatting sqref="K15">
    <cfRule type="expression" dxfId="311" priority="85">
      <formula>ISTEXT(K15)</formula>
    </cfRule>
  </conditionalFormatting>
  <conditionalFormatting sqref="O12">
    <cfRule type="expression" dxfId="310" priority="84">
      <formula>ISTEXT(O12)</formula>
    </cfRule>
  </conditionalFormatting>
  <conditionalFormatting sqref="O13">
    <cfRule type="expression" dxfId="309" priority="83">
      <formula>ISTEXT(O13)</formula>
    </cfRule>
  </conditionalFormatting>
  <conditionalFormatting sqref="O14">
    <cfRule type="expression" dxfId="308" priority="82">
      <formula>ISTEXT(O14)</formula>
    </cfRule>
  </conditionalFormatting>
  <conditionalFormatting sqref="O15">
    <cfRule type="expression" dxfId="307" priority="81">
      <formula>ISTEXT(O15)</formula>
    </cfRule>
  </conditionalFormatting>
  <conditionalFormatting sqref="O16">
    <cfRule type="expression" dxfId="306" priority="80">
      <formula>ISTEXT(O16)</formula>
    </cfRule>
  </conditionalFormatting>
  <conditionalFormatting sqref="Q12">
    <cfRule type="expression" dxfId="305" priority="79">
      <formula>ISTEXT(Q12)</formula>
    </cfRule>
  </conditionalFormatting>
  <conditionalFormatting sqref="Q13">
    <cfRule type="expression" dxfId="304" priority="78">
      <formula>ISTEXT(Q13)</formula>
    </cfRule>
  </conditionalFormatting>
  <conditionalFormatting sqref="Q14">
    <cfRule type="expression" dxfId="303" priority="77">
      <formula>ISTEXT(Q14)</formula>
    </cfRule>
  </conditionalFormatting>
  <conditionalFormatting sqref="Q15">
    <cfRule type="expression" dxfId="302" priority="76">
      <formula>ISTEXT(Q15)</formula>
    </cfRule>
  </conditionalFormatting>
  <conditionalFormatting sqref="Q16">
    <cfRule type="expression" dxfId="301" priority="75">
      <formula>ISTEXT(Q16)</formula>
    </cfRule>
  </conditionalFormatting>
  <conditionalFormatting sqref="U13:U17">
    <cfRule type="expression" dxfId="300" priority="74">
      <formula>ISTEXT(U13)</formula>
    </cfRule>
  </conditionalFormatting>
  <conditionalFormatting sqref="G17">
    <cfRule type="expression" dxfId="299" priority="73">
      <formula>ISTEXT(G17)</formula>
    </cfRule>
  </conditionalFormatting>
  <conditionalFormatting sqref="C17">
    <cfRule type="expression" dxfId="298" priority="72">
      <formula>ISTEXT(C17)</formula>
    </cfRule>
  </conditionalFormatting>
  <conditionalFormatting sqref="E17">
    <cfRule type="expression" dxfId="297" priority="71">
      <formula>ISTEXT(E17)</formula>
    </cfRule>
  </conditionalFormatting>
  <conditionalFormatting sqref="I17">
    <cfRule type="expression" dxfId="296" priority="70">
      <formula>ISTEXT(I17)</formula>
    </cfRule>
  </conditionalFormatting>
  <conditionalFormatting sqref="K17">
    <cfRule type="expression" dxfId="295" priority="69">
      <formula>ISTEXT(K17)</formula>
    </cfRule>
  </conditionalFormatting>
  <conditionalFormatting sqref="S12:S17">
    <cfRule type="expression" dxfId="294" priority="68">
      <formula>ISTEXT(S12)</formula>
    </cfRule>
  </conditionalFormatting>
  <conditionalFormatting sqref="O17">
    <cfRule type="expression" dxfId="293" priority="67">
      <formula>ISTEXT(O17)</formula>
    </cfRule>
  </conditionalFormatting>
  <conditionalFormatting sqref="Q17">
    <cfRule type="expression" dxfId="292" priority="66">
      <formula>ISTEXT(Q17)</formula>
    </cfRule>
  </conditionalFormatting>
  <conditionalFormatting sqref="E12">
    <cfRule type="expression" dxfId="291" priority="65">
      <formula>ISTEXT(E12)</formula>
    </cfRule>
  </conditionalFormatting>
  <conditionalFormatting sqref="L12:L13 L17">
    <cfRule type="expression" dxfId="290" priority="64">
      <formula>ISTEXT(L12)</formula>
    </cfRule>
  </conditionalFormatting>
  <conditionalFormatting sqref="L14">
    <cfRule type="expression" dxfId="289" priority="63">
      <formula>ISTEXT(L14)</formula>
    </cfRule>
  </conditionalFormatting>
  <conditionalFormatting sqref="L15">
    <cfRule type="expression" dxfId="288" priority="62">
      <formula>ISTEXT(L15)</formula>
    </cfRule>
  </conditionalFormatting>
  <conditionalFormatting sqref="R12">
    <cfRule type="expression" dxfId="287" priority="61">
      <formula>ISTEXT(R12)</formula>
    </cfRule>
  </conditionalFormatting>
  <conditionalFormatting sqref="R13:R17">
    <cfRule type="expression" dxfId="286" priority="60">
      <formula>ISTEXT(R13)</formula>
    </cfRule>
  </conditionalFormatting>
  <conditionalFormatting sqref="T12:T17">
    <cfRule type="expression" dxfId="285" priority="59">
      <formula>ISTEXT(T12)</formula>
    </cfRule>
  </conditionalFormatting>
  <conditionalFormatting sqref="P12:P17">
    <cfRule type="expression" dxfId="284" priority="58">
      <formula>ISTEXT(P12)</formula>
    </cfRule>
  </conditionalFormatting>
  <conditionalFormatting sqref="M15:N15">
    <cfRule type="expression" dxfId="283" priority="57">
      <formula>ISTEXT(M15)</formula>
    </cfRule>
  </conditionalFormatting>
  <conditionalFormatting sqref="M17:N17">
    <cfRule type="expression" dxfId="282" priority="56">
      <formula>ISTEXT(M17)</formula>
    </cfRule>
  </conditionalFormatting>
  <conditionalFormatting sqref="K16">
    <cfRule type="expression" dxfId="281" priority="55">
      <formula>ISTEXT(K16)</formula>
    </cfRule>
  </conditionalFormatting>
  <conditionalFormatting sqref="L16">
    <cfRule type="expression" dxfId="280" priority="54">
      <formula>ISTEXT(L16)</formula>
    </cfRule>
  </conditionalFormatting>
  <conditionalFormatting sqref="D12">
    <cfRule type="expression" dxfId="279" priority="53">
      <formula>ISTEXT(D12)</formula>
    </cfRule>
  </conditionalFormatting>
  <conditionalFormatting sqref="D13">
    <cfRule type="expression" dxfId="278" priority="52">
      <formula>ISTEXT(D13)</formula>
    </cfRule>
  </conditionalFormatting>
  <conditionalFormatting sqref="D14">
    <cfRule type="expression" dxfId="277" priority="51">
      <formula>ISTEXT(D14)</formula>
    </cfRule>
  </conditionalFormatting>
  <conditionalFormatting sqref="D15">
    <cfRule type="expression" dxfId="276" priority="50">
      <formula>ISTEXT(D15)</formula>
    </cfRule>
  </conditionalFormatting>
  <conditionalFormatting sqref="D16">
    <cfRule type="expression" dxfId="275" priority="49">
      <formula>ISTEXT(D16)</formula>
    </cfRule>
  </conditionalFormatting>
  <conditionalFormatting sqref="D17">
    <cfRule type="expression" dxfId="274" priority="48">
      <formula>ISTEXT(D17)</formula>
    </cfRule>
  </conditionalFormatting>
  <conditionalFormatting sqref="F12">
    <cfRule type="expression" dxfId="273" priority="47">
      <formula>ISTEXT(F12)</formula>
    </cfRule>
  </conditionalFormatting>
  <conditionalFormatting sqref="F13">
    <cfRule type="expression" dxfId="272" priority="46">
      <formula>ISTEXT(F13)</formula>
    </cfRule>
  </conditionalFormatting>
  <conditionalFormatting sqref="F14">
    <cfRule type="expression" dxfId="271" priority="45">
      <formula>ISTEXT(F14)</formula>
    </cfRule>
  </conditionalFormatting>
  <conditionalFormatting sqref="F15">
    <cfRule type="expression" dxfId="270" priority="44">
      <formula>ISTEXT(F15)</formula>
    </cfRule>
  </conditionalFormatting>
  <conditionalFormatting sqref="F16">
    <cfRule type="expression" dxfId="269" priority="43">
      <formula>ISTEXT(F16)</formula>
    </cfRule>
  </conditionalFormatting>
  <conditionalFormatting sqref="F17">
    <cfRule type="expression" dxfId="268" priority="42">
      <formula>ISTEXT(F17)</formula>
    </cfRule>
  </conditionalFormatting>
  <conditionalFormatting sqref="H12:H17">
    <cfRule type="expression" dxfId="267" priority="41">
      <formula>ISTEXT(H12)</formula>
    </cfRule>
  </conditionalFormatting>
  <conditionalFormatting sqref="J12:J17">
    <cfRule type="expression" dxfId="266" priority="40">
      <formula>ISTEXT(J12)</formula>
    </cfRule>
  </conditionalFormatting>
  <conditionalFormatting sqref="V20">
    <cfRule type="expression" dxfId="265" priority="39">
      <formula>ISTEXT(V20)</formula>
    </cfRule>
  </conditionalFormatting>
  <conditionalFormatting sqref="S21 S25">
    <cfRule type="expression" dxfId="264" priority="38">
      <formula>ISTEXT(S21)</formula>
    </cfRule>
  </conditionalFormatting>
  <conditionalFormatting sqref="T21 T25">
    <cfRule type="expression" dxfId="263" priority="37">
      <formula>ISTEXT(T21)</formula>
    </cfRule>
  </conditionalFormatting>
  <conditionalFormatting sqref="U18">
    <cfRule type="expression" dxfId="262" priority="36">
      <formula>ISTEXT(U18)</formula>
    </cfRule>
  </conditionalFormatting>
  <conditionalFormatting sqref="G18">
    <cfRule type="expression" dxfId="261" priority="35">
      <formula>ISTEXT(G18)</formula>
    </cfRule>
  </conditionalFormatting>
  <conditionalFormatting sqref="C18">
    <cfRule type="expression" dxfId="260" priority="34">
      <formula>ISTEXT(C18)</formula>
    </cfRule>
  </conditionalFormatting>
  <conditionalFormatting sqref="E18">
    <cfRule type="expression" dxfId="259" priority="33">
      <formula>ISTEXT(E18)</formula>
    </cfRule>
  </conditionalFormatting>
  <conditionalFormatting sqref="I18">
    <cfRule type="expression" dxfId="258" priority="32">
      <formula>ISTEXT(I18)</formula>
    </cfRule>
  </conditionalFormatting>
  <conditionalFormatting sqref="K18">
    <cfRule type="expression" dxfId="257" priority="31">
      <formula>ISTEXT(K18)</formula>
    </cfRule>
  </conditionalFormatting>
  <conditionalFormatting sqref="S18">
    <cfRule type="expression" dxfId="256" priority="30">
      <formula>ISTEXT(S18)</formula>
    </cfRule>
  </conditionalFormatting>
  <conditionalFormatting sqref="O18">
    <cfRule type="expression" dxfId="255" priority="29">
      <formula>ISTEXT(O18)</formula>
    </cfRule>
  </conditionalFormatting>
  <conditionalFormatting sqref="Q18">
    <cfRule type="expression" dxfId="254" priority="28">
      <formula>ISTEXT(Q18)</formula>
    </cfRule>
  </conditionalFormatting>
  <conditionalFormatting sqref="L18">
    <cfRule type="expression" dxfId="253" priority="27">
      <formula>ISTEXT(L18)</formula>
    </cfRule>
  </conditionalFormatting>
  <conditionalFormatting sqref="R18">
    <cfRule type="expression" dxfId="252" priority="26">
      <formula>ISTEXT(R18)</formula>
    </cfRule>
  </conditionalFormatting>
  <conditionalFormatting sqref="T18">
    <cfRule type="expression" dxfId="251" priority="25">
      <formula>ISTEXT(T18)</formula>
    </cfRule>
  </conditionalFormatting>
  <conditionalFormatting sqref="P18">
    <cfRule type="expression" dxfId="250" priority="24">
      <formula>ISTEXT(P18)</formula>
    </cfRule>
  </conditionalFormatting>
  <conditionalFormatting sqref="M18:N18">
    <cfRule type="expression" dxfId="249" priority="23">
      <formula>ISTEXT(M18)</formula>
    </cfRule>
  </conditionalFormatting>
  <conditionalFormatting sqref="D18">
    <cfRule type="expression" dxfId="248" priority="22">
      <formula>ISTEXT(D18)</formula>
    </cfRule>
  </conditionalFormatting>
  <conditionalFormatting sqref="F18">
    <cfRule type="expression" dxfId="247" priority="21">
      <formula>ISTEXT(F18)</formula>
    </cfRule>
  </conditionalFormatting>
  <conditionalFormatting sqref="H18">
    <cfRule type="expression" dxfId="246" priority="20">
      <formula>ISTEXT(H18)</formula>
    </cfRule>
  </conditionalFormatting>
  <conditionalFormatting sqref="J18">
    <cfRule type="expression" dxfId="245" priority="19">
      <formula>ISTEXT(J18)</formula>
    </cfRule>
  </conditionalFormatting>
  <conditionalFormatting sqref="U19">
    <cfRule type="expression" dxfId="244" priority="18">
      <formula>ISTEXT(U19)</formula>
    </cfRule>
  </conditionalFormatting>
  <conditionalFormatting sqref="G19">
    <cfRule type="expression" dxfId="243" priority="17">
      <formula>ISTEXT(G19)</formula>
    </cfRule>
  </conditionalFormatting>
  <conditionalFormatting sqref="C19">
    <cfRule type="expression" dxfId="242" priority="16">
      <formula>ISTEXT(C19)</formula>
    </cfRule>
  </conditionalFormatting>
  <conditionalFormatting sqref="E19">
    <cfRule type="expression" dxfId="241" priority="15">
      <formula>ISTEXT(E19)</formula>
    </cfRule>
  </conditionalFormatting>
  <conditionalFormatting sqref="I19">
    <cfRule type="expression" dxfId="240" priority="14">
      <formula>ISTEXT(I19)</formula>
    </cfRule>
  </conditionalFormatting>
  <conditionalFormatting sqref="K19">
    <cfRule type="expression" dxfId="239" priority="13">
      <formula>ISTEXT(K19)</formula>
    </cfRule>
  </conditionalFormatting>
  <conditionalFormatting sqref="S19">
    <cfRule type="expression" dxfId="238" priority="12">
      <formula>ISTEXT(S19)</formula>
    </cfRule>
  </conditionalFormatting>
  <conditionalFormatting sqref="O19">
    <cfRule type="expression" dxfId="237" priority="11">
      <formula>ISTEXT(O19)</formula>
    </cfRule>
  </conditionalFormatting>
  <conditionalFormatting sqref="Q19">
    <cfRule type="expression" dxfId="236" priority="10">
      <formula>ISTEXT(Q19)</formula>
    </cfRule>
  </conditionalFormatting>
  <conditionalFormatting sqref="L19">
    <cfRule type="expression" dxfId="235" priority="9">
      <formula>ISTEXT(L19)</formula>
    </cfRule>
  </conditionalFormatting>
  <conditionalFormatting sqref="R19">
    <cfRule type="expression" dxfId="234" priority="8">
      <formula>ISTEXT(R19)</formula>
    </cfRule>
  </conditionalFormatting>
  <conditionalFormatting sqref="T19">
    <cfRule type="expression" dxfId="233" priority="7">
      <formula>ISTEXT(T19)</formula>
    </cfRule>
  </conditionalFormatting>
  <conditionalFormatting sqref="P19">
    <cfRule type="expression" dxfId="232" priority="6">
      <formula>ISTEXT(P19)</formula>
    </cfRule>
  </conditionalFormatting>
  <conditionalFormatting sqref="M19:N19">
    <cfRule type="expression" dxfId="231" priority="5">
      <formula>ISTEXT(M19)</formula>
    </cfRule>
  </conditionalFormatting>
  <conditionalFormatting sqref="D19">
    <cfRule type="expression" dxfId="230" priority="4">
      <formula>ISTEXT(D19)</formula>
    </cfRule>
  </conditionalFormatting>
  <conditionalFormatting sqref="F19">
    <cfRule type="expression" dxfId="229" priority="3">
      <formula>ISTEXT(F19)</formula>
    </cfRule>
  </conditionalFormatting>
  <conditionalFormatting sqref="H19">
    <cfRule type="expression" dxfId="228" priority="2">
      <formula>ISTEXT(H19)</formula>
    </cfRule>
  </conditionalFormatting>
  <conditionalFormatting sqref="J19">
    <cfRule type="expression" dxfId="227" priority="1">
      <formula>ISTEXT(J19)</formula>
    </cfRule>
  </conditionalFormatting>
  <pageMargins left="0.7" right="0.7" top="0.75" bottom="0.75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opLeftCell="B10" zoomScale="85" zoomScaleNormal="85" workbookViewId="0"/>
  </sheetViews>
  <sheetFormatPr defaultRowHeight="15" x14ac:dyDescent="0.25"/>
  <cols>
    <col min="1" max="1" width="45.42578125" style="182" customWidth="1"/>
    <col min="2" max="2" width="47.28515625" customWidth="1"/>
    <col min="3" max="3" width="45.140625" style="102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31" t="str">
        <f>'Eff Conc.'!A2</f>
        <v>EBDA</v>
      </c>
      <c r="B1" s="232"/>
    </row>
    <row r="2" spans="1:4" ht="25.5" customHeight="1" thickBot="1" x14ac:dyDescent="0.3">
      <c r="A2" s="312" t="s">
        <v>101</v>
      </c>
      <c r="B2" s="311"/>
      <c r="C2" s="310" t="s">
        <v>70</v>
      </c>
      <c r="D2" s="311"/>
    </row>
    <row r="3" spans="1:4" ht="15.75" customHeight="1" x14ac:dyDescent="0.25">
      <c r="A3" s="201" t="s">
        <v>133</v>
      </c>
      <c r="B3" s="198"/>
      <c r="C3" s="36" t="s">
        <v>71</v>
      </c>
      <c r="D3" s="38" t="s">
        <v>72</v>
      </c>
    </row>
    <row r="4" spans="1:4" x14ac:dyDescent="0.25">
      <c r="A4" s="202" t="s">
        <v>134</v>
      </c>
      <c r="B4" s="199"/>
      <c r="C4" s="37" t="s">
        <v>73</v>
      </c>
      <c r="D4" s="39">
        <v>41212</v>
      </c>
    </row>
    <row r="5" spans="1:4" ht="30.75" thickBot="1" x14ac:dyDescent="0.3">
      <c r="A5" s="203" t="s">
        <v>119</v>
      </c>
      <c r="B5" s="200"/>
      <c r="C5" s="37" t="s">
        <v>74</v>
      </c>
      <c r="D5" s="39">
        <v>41304</v>
      </c>
    </row>
    <row r="6" spans="1:4" x14ac:dyDescent="0.25">
      <c r="C6" s="37" t="s">
        <v>75</v>
      </c>
      <c r="D6" s="39">
        <v>41394</v>
      </c>
    </row>
    <row r="7" spans="1:4" x14ac:dyDescent="0.25">
      <c r="C7" s="37" t="s">
        <v>76</v>
      </c>
      <c r="D7" s="39" t="s">
        <v>84</v>
      </c>
    </row>
    <row r="8" spans="1:4" x14ac:dyDescent="0.25">
      <c r="B8" s="111"/>
      <c r="C8" s="195" t="s">
        <v>81</v>
      </c>
      <c r="D8" s="40">
        <v>41486</v>
      </c>
    </row>
    <row r="9" spans="1:4" s="108" customFormat="1" x14ac:dyDescent="0.25">
      <c r="B9" s="111"/>
      <c r="C9" s="37" t="s">
        <v>77</v>
      </c>
      <c r="D9" s="39">
        <v>41577</v>
      </c>
    </row>
    <row r="10" spans="1:4" s="108" customFormat="1" x14ac:dyDescent="0.25">
      <c r="A10" s="182"/>
      <c r="B10" s="111"/>
      <c r="C10" s="37" t="s">
        <v>78</v>
      </c>
      <c r="D10" s="39">
        <v>41669</v>
      </c>
    </row>
    <row r="11" spans="1:4" s="108" customFormat="1" x14ac:dyDescent="0.25">
      <c r="A11" s="182"/>
      <c r="C11" s="37" t="s">
        <v>79</v>
      </c>
      <c r="D11" s="39">
        <v>41759</v>
      </c>
    </row>
    <row r="12" spans="1:4" s="108" customFormat="1" x14ac:dyDescent="0.25">
      <c r="A12" s="182"/>
      <c r="C12" s="37" t="s">
        <v>80</v>
      </c>
      <c r="D12" s="39" t="s">
        <v>83</v>
      </c>
    </row>
    <row r="13" spans="1:4" s="108" customFormat="1" ht="15.75" thickBot="1" x14ac:dyDescent="0.3">
      <c r="A13" s="182"/>
      <c r="C13" s="208" t="s">
        <v>82</v>
      </c>
      <c r="D13" s="41">
        <v>41851</v>
      </c>
    </row>
    <row r="14" spans="1:4" s="108" customFormat="1" x14ac:dyDescent="0.25">
      <c r="A14" s="196" t="s">
        <v>131</v>
      </c>
      <c r="B14" s="197"/>
      <c r="C14" s="42"/>
      <c r="D14" s="120"/>
    </row>
    <row r="15" spans="1:4" s="108" customFormat="1" ht="15.75" thickBot="1" x14ac:dyDescent="0.3">
      <c r="A15" s="182"/>
      <c r="C15" s="42"/>
      <c r="D15" s="120"/>
    </row>
    <row r="16" spans="1:4" s="108" customFormat="1" x14ac:dyDescent="0.25">
      <c r="A16" s="313" t="s">
        <v>129</v>
      </c>
      <c r="B16" s="314"/>
      <c r="C16" s="42"/>
      <c r="D16" s="120"/>
    </row>
    <row r="17" spans="1:5" s="108" customFormat="1" ht="15.75" thickBot="1" x14ac:dyDescent="0.3">
      <c r="A17" s="315"/>
      <c r="B17" s="316"/>
      <c r="C17" s="42"/>
      <c r="D17" s="120"/>
    </row>
    <row r="18" spans="1:5" s="108" customFormat="1" ht="15.75" thickBot="1" x14ac:dyDescent="0.3">
      <c r="A18" s="193" t="s">
        <v>130</v>
      </c>
      <c r="B18" s="194"/>
      <c r="C18" s="42"/>
      <c r="D18" s="120"/>
    </row>
    <row r="19" spans="1:5" s="108" customFormat="1" ht="15" customHeight="1" thickBot="1" x14ac:dyDescent="0.3">
      <c r="A19" s="182"/>
      <c r="C19" s="42"/>
      <c r="D19" s="120"/>
    </row>
    <row r="20" spans="1:5" s="108" customFormat="1" ht="19.5" thickBot="1" x14ac:dyDescent="0.35">
      <c r="A20" s="306" t="s">
        <v>127</v>
      </c>
      <c r="B20" s="307"/>
      <c r="C20" s="308"/>
      <c r="D20" s="166"/>
      <c r="E20" s="120"/>
    </row>
    <row r="21" spans="1:5" s="108" customFormat="1" ht="16.5" thickBot="1" x14ac:dyDescent="0.3">
      <c r="A21" s="191" t="s">
        <v>122</v>
      </c>
      <c r="B21" s="181" t="s">
        <v>123</v>
      </c>
      <c r="C21" s="225" t="s">
        <v>124</v>
      </c>
      <c r="D21" s="166"/>
      <c r="E21" s="120"/>
    </row>
    <row r="22" spans="1:5" s="108" customFormat="1" x14ac:dyDescent="0.25">
      <c r="A22" s="183" t="s">
        <v>85</v>
      </c>
      <c r="B22" s="98" t="s">
        <v>89</v>
      </c>
      <c r="C22" s="98" t="s">
        <v>89</v>
      </c>
      <c r="D22" s="166"/>
      <c r="E22" s="120"/>
    </row>
    <row r="23" spans="1:5" s="108" customFormat="1" ht="30" x14ac:dyDescent="0.25">
      <c r="A23" s="184" t="s">
        <v>86</v>
      </c>
      <c r="B23" s="99" t="s">
        <v>66</v>
      </c>
      <c r="C23" s="101" t="s">
        <v>135</v>
      </c>
      <c r="D23" s="166"/>
      <c r="E23" s="120"/>
    </row>
    <row r="24" spans="1:5" s="108" customFormat="1" x14ac:dyDescent="0.25">
      <c r="A24" s="184" t="s">
        <v>87</v>
      </c>
      <c r="B24" s="99" t="s">
        <v>64</v>
      </c>
      <c r="C24" s="99" t="s">
        <v>98</v>
      </c>
      <c r="D24" s="166"/>
      <c r="E24" s="120"/>
    </row>
    <row r="25" spans="1:5" s="108" customFormat="1" ht="15.75" thickBot="1" x14ac:dyDescent="0.3">
      <c r="A25" s="185" t="s">
        <v>88</v>
      </c>
      <c r="B25" s="100" t="s">
        <v>96</v>
      </c>
      <c r="C25" s="100" t="s">
        <v>97</v>
      </c>
      <c r="D25" s="166"/>
      <c r="E25" s="120"/>
    </row>
    <row r="26" spans="1:5" s="108" customFormat="1" ht="15.75" thickBot="1" x14ac:dyDescent="0.3">
      <c r="A26" s="182"/>
      <c r="C26" s="103"/>
      <c r="D26" s="166"/>
      <c r="E26" s="120"/>
    </row>
    <row r="27" spans="1:5" s="108" customFormat="1" ht="16.5" thickBot="1" x14ac:dyDescent="0.3">
      <c r="A27" s="191" t="s">
        <v>125</v>
      </c>
      <c r="B27" s="181" t="s">
        <v>123</v>
      </c>
      <c r="C27" s="225" t="s">
        <v>124</v>
      </c>
      <c r="D27" s="166"/>
      <c r="E27" s="120"/>
    </row>
    <row r="28" spans="1:5" s="108" customFormat="1" x14ac:dyDescent="0.25">
      <c r="A28" s="183" t="s">
        <v>85</v>
      </c>
      <c r="B28" s="98" t="s">
        <v>89</v>
      </c>
      <c r="C28" s="98" t="s">
        <v>89</v>
      </c>
      <c r="D28" s="166"/>
      <c r="E28" s="120"/>
    </row>
    <row r="29" spans="1:5" s="108" customFormat="1" ht="30" x14ac:dyDescent="0.25">
      <c r="A29" s="184" t="s">
        <v>86</v>
      </c>
      <c r="B29" s="99" t="s">
        <v>66</v>
      </c>
      <c r="C29" s="101" t="s">
        <v>135</v>
      </c>
      <c r="D29" s="166"/>
      <c r="E29" s="120"/>
    </row>
    <row r="30" spans="1:5" s="108" customFormat="1" x14ac:dyDescent="0.25">
      <c r="A30" s="184" t="s">
        <v>87</v>
      </c>
      <c r="B30" s="99" t="s">
        <v>64</v>
      </c>
      <c r="C30" s="99" t="s">
        <v>98</v>
      </c>
      <c r="D30" s="166"/>
      <c r="E30" s="120"/>
    </row>
    <row r="31" spans="1:5" s="108" customFormat="1" ht="15.75" thickBot="1" x14ac:dyDescent="0.3">
      <c r="A31" s="185" t="s">
        <v>88</v>
      </c>
      <c r="B31" s="100" t="s">
        <v>65</v>
      </c>
      <c r="C31" s="100" t="s">
        <v>65</v>
      </c>
      <c r="D31" s="166"/>
      <c r="E31" s="120"/>
    </row>
    <row r="32" spans="1:5" s="108" customFormat="1" ht="15.75" thickBot="1" x14ac:dyDescent="0.3">
      <c r="A32" s="182"/>
      <c r="C32" s="103"/>
      <c r="D32" s="166"/>
      <c r="E32" s="120"/>
    </row>
    <row r="33" spans="1:5" s="108" customFormat="1" ht="16.5" thickBot="1" x14ac:dyDescent="0.3">
      <c r="A33" s="191" t="s">
        <v>126</v>
      </c>
      <c r="B33" s="181" t="s">
        <v>123</v>
      </c>
      <c r="C33" s="225" t="s">
        <v>124</v>
      </c>
      <c r="D33" s="166"/>
      <c r="E33" s="120"/>
    </row>
    <row r="34" spans="1:5" s="108" customFormat="1" x14ac:dyDescent="0.25">
      <c r="A34" s="183" t="s">
        <v>85</v>
      </c>
      <c r="B34" s="98" t="s">
        <v>89</v>
      </c>
      <c r="C34" s="98" t="s">
        <v>89</v>
      </c>
      <c r="D34" s="166"/>
      <c r="E34" s="120"/>
    </row>
    <row r="35" spans="1:5" s="108" customFormat="1" ht="30" x14ac:dyDescent="0.25">
      <c r="A35" s="184" t="s">
        <v>86</v>
      </c>
      <c r="B35" s="99" t="s">
        <v>99</v>
      </c>
      <c r="C35" s="101" t="s">
        <v>114</v>
      </c>
      <c r="D35" s="166"/>
      <c r="E35" s="120"/>
    </row>
    <row r="36" spans="1:5" s="108" customFormat="1" x14ac:dyDescent="0.25">
      <c r="A36" s="184" t="s">
        <v>87</v>
      </c>
      <c r="B36" s="99" t="s">
        <v>64</v>
      </c>
      <c r="C36" s="99" t="s">
        <v>98</v>
      </c>
      <c r="D36" s="166"/>
      <c r="E36" s="120"/>
    </row>
    <row r="37" spans="1:5" s="108" customFormat="1" ht="15.75" thickBot="1" x14ac:dyDescent="0.3">
      <c r="A37" s="185" t="s">
        <v>88</v>
      </c>
      <c r="B37" s="100" t="s">
        <v>65</v>
      </c>
      <c r="C37" s="100" t="s">
        <v>65</v>
      </c>
      <c r="D37" s="166"/>
      <c r="E37" s="120"/>
    </row>
    <row r="38" spans="1:5" s="108" customFormat="1" ht="15.75" thickBot="1" x14ac:dyDescent="0.3">
      <c r="A38" s="182"/>
      <c r="C38" s="103"/>
      <c r="D38" s="166"/>
      <c r="E38" s="120"/>
    </row>
    <row r="39" spans="1:5" s="108" customFormat="1" ht="16.5" thickBot="1" x14ac:dyDescent="0.3">
      <c r="A39" s="192" t="s">
        <v>128</v>
      </c>
      <c r="B39" s="180"/>
      <c r="C39" s="103"/>
      <c r="D39" s="166"/>
      <c r="E39" s="120"/>
    </row>
    <row r="40" spans="1:5" s="108" customFormat="1" ht="15.75" thickBot="1" x14ac:dyDescent="0.3">
      <c r="A40" s="187" t="s">
        <v>102</v>
      </c>
      <c r="B40" s="179" t="s">
        <v>115</v>
      </c>
      <c r="C40" s="103"/>
      <c r="D40" s="166"/>
      <c r="E40" s="120"/>
    </row>
    <row r="41" spans="1:5" s="108" customFormat="1" x14ac:dyDescent="0.25">
      <c r="A41" s="182"/>
      <c r="C41" s="103"/>
      <c r="D41" s="166"/>
      <c r="E41" s="120"/>
    </row>
    <row r="42" spans="1:5" s="108" customFormat="1" x14ac:dyDescent="0.25">
      <c r="C42" s="103"/>
      <c r="D42" s="166"/>
      <c r="E42" s="120"/>
    </row>
    <row r="43" spans="1:5" s="108" customFormat="1" x14ac:dyDescent="0.25">
      <c r="C43" s="103"/>
      <c r="D43" s="166"/>
      <c r="E43" s="120"/>
    </row>
    <row r="44" spans="1:5" s="108" customFormat="1" x14ac:dyDescent="0.25">
      <c r="C44" s="103"/>
      <c r="D44" s="166"/>
      <c r="E44" s="120"/>
    </row>
    <row r="45" spans="1:5" s="108" customFormat="1" x14ac:dyDescent="0.25">
      <c r="C45" s="103"/>
      <c r="D45" s="166"/>
      <c r="E45" s="120"/>
    </row>
    <row r="46" spans="1:5" s="108" customFormat="1" x14ac:dyDescent="0.25">
      <c r="C46" s="103"/>
      <c r="D46" s="166"/>
      <c r="E46" s="120"/>
    </row>
    <row r="47" spans="1:5" s="108" customFormat="1" x14ac:dyDescent="0.25">
      <c r="C47" s="103"/>
      <c r="D47" s="166"/>
      <c r="E47" s="120"/>
    </row>
    <row r="48" spans="1:5" s="108" customFormat="1" x14ac:dyDescent="0.25">
      <c r="C48" s="103"/>
      <c r="D48" s="166"/>
      <c r="E48" s="120"/>
    </row>
    <row r="49" spans="1:5" s="108" customFormat="1" x14ac:dyDescent="0.25">
      <c r="C49" s="103"/>
      <c r="D49" s="166"/>
      <c r="E49" s="120"/>
    </row>
    <row r="50" spans="1:5" s="108" customFormat="1" x14ac:dyDescent="0.25">
      <c r="C50" s="103"/>
      <c r="D50" s="166"/>
      <c r="E50" s="120"/>
    </row>
    <row r="51" spans="1:5" s="108" customFormat="1" ht="15" customHeight="1" x14ac:dyDescent="0.25">
      <c r="C51" s="103"/>
      <c r="D51" s="166"/>
      <c r="E51" s="120"/>
    </row>
    <row r="52" spans="1:5" s="108" customFormat="1" ht="15" customHeight="1" x14ac:dyDescent="0.25">
      <c r="C52" s="103"/>
      <c r="D52" s="166"/>
      <c r="E52" s="120"/>
    </row>
    <row r="53" spans="1:5" s="108" customFormat="1" ht="17.25" customHeight="1" x14ac:dyDescent="0.25">
      <c r="C53" s="103"/>
      <c r="D53" s="42"/>
      <c r="E53" s="188"/>
    </row>
    <row r="54" spans="1:5" s="108" customFormat="1" ht="17.25" customHeight="1" x14ac:dyDescent="0.25">
      <c r="A54" s="166"/>
      <c r="B54" s="120"/>
      <c r="C54" s="103"/>
      <c r="D54" s="42"/>
      <c r="E54" s="188"/>
    </row>
    <row r="55" spans="1:5" x14ac:dyDescent="0.25">
      <c r="A55" s="186"/>
      <c r="B55" s="189"/>
    </row>
    <row r="56" spans="1:5" x14ac:dyDescent="0.25">
      <c r="A56" s="186"/>
      <c r="B56" s="111"/>
    </row>
    <row r="57" spans="1:5" x14ac:dyDescent="0.25">
      <c r="A57" s="186"/>
      <c r="B57" s="111"/>
    </row>
    <row r="58" spans="1:5" x14ac:dyDescent="0.25">
      <c r="A58" s="186"/>
      <c r="B58" s="111"/>
    </row>
    <row r="59" spans="1:5" x14ac:dyDescent="0.25">
      <c r="A59" s="190"/>
      <c r="B59" s="111"/>
    </row>
    <row r="60" spans="1:5" x14ac:dyDescent="0.25">
      <c r="A60" s="190"/>
      <c r="B60" s="111"/>
    </row>
    <row r="61" spans="1:5" x14ac:dyDescent="0.25">
      <c r="A61" s="190"/>
      <c r="B61" s="111"/>
    </row>
    <row r="62" spans="1:5" ht="18.75" x14ac:dyDescent="0.25">
      <c r="A62" s="309"/>
      <c r="B62" s="309"/>
    </row>
    <row r="63" spans="1:5" x14ac:dyDescent="0.25">
      <c r="A63" s="166"/>
      <c r="B63" s="166"/>
    </row>
    <row r="64" spans="1:5" x14ac:dyDescent="0.25">
      <c r="A64" s="42"/>
      <c r="B64" s="188"/>
    </row>
    <row r="65" spans="1:3" x14ac:dyDescent="0.25">
      <c r="A65" s="42"/>
      <c r="B65" s="188"/>
    </row>
    <row r="66" spans="1:3" x14ac:dyDescent="0.25">
      <c r="A66" s="42"/>
      <c r="B66" s="188"/>
    </row>
    <row r="67" spans="1:3" x14ac:dyDescent="0.25">
      <c r="A67" s="42"/>
      <c r="B67" s="188"/>
    </row>
    <row r="68" spans="1:3" x14ac:dyDescent="0.25">
      <c r="A68" s="166"/>
      <c r="B68" s="120"/>
    </row>
    <row r="69" spans="1:3" x14ac:dyDescent="0.25">
      <c r="A69" s="42"/>
      <c r="B69" s="188"/>
    </row>
    <row r="70" spans="1:3" ht="15.75" customHeight="1" x14ac:dyDescent="0.25">
      <c r="A70" s="42"/>
      <c r="B70" s="188"/>
      <c r="C70"/>
    </row>
    <row r="71" spans="1:3" x14ac:dyDescent="0.25">
      <c r="A71" s="42"/>
      <c r="B71" s="188"/>
    </row>
    <row r="72" spans="1:3" x14ac:dyDescent="0.25">
      <c r="A72" s="42"/>
      <c r="B72" s="188"/>
    </row>
    <row r="73" spans="1:3" x14ac:dyDescent="0.25">
      <c r="A73" s="42"/>
      <c r="B73" s="120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E14" sqref="E14"/>
    </sheetView>
  </sheetViews>
  <sheetFormatPr defaultRowHeight="15" x14ac:dyDescent="0.25"/>
  <cols>
    <col min="1" max="1" width="11.28515625" style="81" bestFit="1" customWidth="1"/>
    <col min="2" max="2" width="10.140625" style="108" customWidth="1"/>
    <col min="3" max="3" width="6.85546875" style="108" customWidth="1"/>
    <col min="4" max="4" width="7.140625" style="108" customWidth="1"/>
    <col min="5" max="5" width="7.28515625" style="108" customWidth="1"/>
    <col min="6" max="6" width="6" style="108" customWidth="1"/>
    <col min="7" max="7" width="8" style="108" customWidth="1"/>
    <col min="8" max="8" width="6.5703125" style="108" bestFit="1" customWidth="1"/>
    <col min="9" max="10" width="6" style="108" customWidth="1"/>
    <col min="11" max="11" width="7.42578125" style="108" customWidth="1"/>
    <col min="12" max="12" width="6.42578125" style="108" bestFit="1" customWidth="1"/>
    <col min="13" max="16384" width="9.140625" style="108"/>
  </cols>
  <sheetData>
    <row r="1" spans="1:12" ht="24" thickBot="1" x14ac:dyDescent="0.4">
      <c r="A1" s="84" t="s">
        <v>111</v>
      </c>
      <c r="B1" s="84"/>
      <c r="C1" s="84"/>
      <c r="D1" s="84"/>
      <c r="E1" s="84"/>
      <c r="F1" s="84"/>
      <c r="G1" s="84"/>
      <c r="H1" s="84"/>
      <c r="I1" s="110"/>
      <c r="K1" s="84"/>
      <c r="L1" s="110"/>
    </row>
    <row r="2" spans="1:12" s="119" customFormat="1" ht="18.75" x14ac:dyDescent="0.3">
      <c r="A2" s="147" t="s">
        <v>206</v>
      </c>
      <c r="B2" s="148"/>
      <c r="C2" s="148"/>
      <c r="D2" s="148"/>
      <c r="E2" s="148"/>
      <c r="F2" s="148"/>
      <c r="G2" s="148"/>
      <c r="H2" s="148"/>
      <c r="I2" s="148"/>
      <c r="J2" s="60"/>
      <c r="K2" s="148"/>
      <c r="L2" s="149"/>
    </row>
    <row r="3" spans="1:12" s="119" customFormat="1" ht="19.5" thickBot="1" x14ac:dyDescent="0.35">
      <c r="A3" s="150" t="s">
        <v>207</v>
      </c>
      <c r="B3" s="151"/>
      <c r="C3" s="151"/>
      <c r="D3" s="151"/>
      <c r="E3" s="151"/>
      <c r="F3" s="151"/>
      <c r="G3" s="151"/>
      <c r="H3" s="151"/>
      <c r="I3" s="151"/>
      <c r="J3" s="65"/>
      <c r="K3" s="151"/>
      <c r="L3" s="152"/>
    </row>
    <row r="4" spans="1:12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ht="39" customHeight="1" x14ac:dyDescent="0.25">
      <c r="A5" s="209" t="s">
        <v>34</v>
      </c>
      <c r="B5" s="89" t="s">
        <v>0</v>
      </c>
      <c r="C5" s="317" t="s">
        <v>13</v>
      </c>
      <c r="D5" s="318"/>
      <c r="E5" s="90" t="s">
        <v>51</v>
      </c>
      <c r="F5" s="91" t="s">
        <v>52</v>
      </c>
      <c r="G5" s="91" t="s">
        <v>58</v>
      </c>
      <c r="H5" s="91" t="s">
        <v>59</v>
      </c>
      <c r="I5" s="91" t="s">
        <v>53</v>
      </c>
      <c r="J5" s="91" t="s">
        <v>54</v>
      </c>
      <c r="K5" s="91" t="s">
        <v>55</v>
      </c>
      <c r="L5" s="109" t="s">
        <v>56</v>
      </c>
    </row>
    <row r="6" spans="1:12" ht="26.25" x14ac:dyDescent="0.25">
      <c r="A6" s="210"/>
      <c r="B6" s="301" t="s">
        <v>33</v>
      </c>
      <c r="C6" s="371" t="s">
        <v>14</v>
      </c>
      <c r="D6" s="92" t="s">
        <v>10</v>
      </c>
      <c r="E6" s="292" t="s">
        <v>37</v>
      </c>
      <c r="F6" s="294"/>
      <c r="G6" s="294"/>
      <c r="H6" s="294"/>
      <c r="I6" s="294"/>
      <c r="J6" s="294"/>
      <c r="K6" s="358" t="s">
        <v>92</v>
      </c>
      <c r="L6" s="93"/>
    </row>
    <row r="7" spans="1:12" ht="16.5" customHeight="1" x14ac:dyDescent="0.25">
      <c r="A7" s="123" t="s">
        <v>219</v>
      </c>
      <c r="B7" s="329">
        <v>41102</v>
      </c>
      <c r="C7" s="383">
        <v>24.6</v>
      </c>
      <c r="D7" s="383">
        <v>27.7</v>
      </c>
      <c r="E7" s="140">
        <f t="shared" ref="E7:E8" si="0">SUM(F7,G7,H7)</f>
        <v>47.067999999999998</v>
      </c>
      <c r="F7" s="360">
        <v>47</v>
      </c>
      <c r="G7" s="360">
        <v>1.4999999999999999E-2</v>
      </c>
      <c r="H7" s="360">
        <v>5.2999999999999999E-2</v>
      </c>
      <c r="I7" s="360">
        <v>30.5</v>
      </c>
      <c r="J7" s="228">
        <v>5.9</v>
      </c>
      <c r="K7" s="229">
        <v>3.1</v>
      </c>
      <c r="L7" s="228">
        <v>260</v>
      </c>
    </row>
    <row r="8" spans="1:12" ht="16.5" customHeight="1" x14ac:dyDescent="0.25">
      <c r="A8" s="123" t="s">
        <v>212</v>
      </c>
      <c r="B8" s="329">
        <v>41284</v>
      </c>
      <c r="C8" s="228">
        <v>26.1</v>
      </c>
      <c r="D8" s="228">
        <v>35.200000000000003</v>
      </c>
      <c r="E8" s="140">
        <f t="shared" si="0"/>
        <v>49.077999999999996</v>
      </c>
      <c r="F8" s="228">
        <v>49</v>
      </c>
      <c r="G8" s="229">
        <v>4.2999999999999997E-2</v>
      </c>
      <c r="H8" s="228">
        <v>3.5000000000000003E-2</v>
      </c>
      <c r="I8" s="229">
        <v>34.700000000000003</v>
      </c>
      <c r="J8" s="228">
        <v>5.8</v>
      </c>
      <c r="K8" s="229">
        <v>2</v>
      </c>
      <c r="L8" s="228">
        <v>350</v>
      </c>
    </row>
    <row r="9" spans="1:12" s="119" customFormat="1" ht="16.5" customHeight="1" x14ac:dyDescent="0.25">
      <c r="A9" s="123"/>
      <c r="B9" s="26"/>
      <c r="C9" s="355"/>
      <c r="D9" s="355"/>
      <c r="E9" s="255"/>
      <c r="F9" s="355"/>
      <c r="G9" s="356"/>
      <c r="H9" s="355"/>
      <c r="I9" s="356"/>
      <c r="J9" s="355"/>
      <c r="K9" s="356"/>
      <c r="L9" s="355"/>
    </row>
    <row r="10" spans="1:12" s="119" customFormat="1" ht="16.5" customHeight="1" x14ac:dyDescent="0.25">
      <c r="A10" s="123"/>
      <c r="B10" s="26"/>
      <c r="C10" s="228"/>
      <c r="D10" s="228"/>
      <c r="E10" s="140">
        <f t="shared" ref="E7:E26" si="1">SUM(F10,G10,H10)</f>
        <v>0</v>
      </c>
      <c r="F10" s="228"/>
      <c r="G10" s="229"/>
      <c r="H10" s="228"/>
      <c r="I10" s="229"/>
      <c r="J10" s="228"/>
      <c r="K10" s="229"/>
      <c r="L10" s="228"/>
    </row>
    <row r="11" spans="1:12" s="119" customFormat="1" ht="16.5" customHeight="1" x14ac:dyDescent="0.25">
      <c r="A11" s="123"/>
      <c r="B11" s="26"/>
      <c r="C11" s="228"/>
      <c r="D11" s="228"/>
      <c r="E11" s="140">
        <f t="shared" si="1"/>
        <v>0</v>
      </c>
      <c r="F11" s="228"/>
      <c r="G11" s="229"/>
      <c r="H11" s="228"/>
      <c r="I11" s="229"/>
      <c r="J11" s="228"/>
      <c r="K11" s="229"/>
      <c r="L11" s="228"/>
    </row>
    <row r="12" spans="1:12" s="119" customFormat="1" ht="16.5" customHeight="1" x14ac:dyDescent="0.25">
      <c r="A12" s="123"/>
      <c r="B12" s="26"/>
      <c r="C12" s="228"/>
      <c r="D12" s="228"/>
      <c r="E12" s="140">
        <f t="shared" si="1"/>
        <v>0</v>
      </c>
      <c r="F12" s="228"/>
      <c r="G12" s="229"/>
      <c r="H12" s="228"/>
      <c r="I12" s="229"/>
      <c r="J12" s="228"/>
      <c r="K12" s="229"/>
      <c r="L12" s="228"/>
    </row>
    <row r="13" spans="1:12" s="119" customFormat="1" ht="16.5" customHeight="1" x14ac:dyDescent="0.25">
      <c r="A13" s="123"/>
      <c r="B13" s="26"/>
      <c r="C13" s="228"/>
      <c r="D13" s="228"/>
      <c r="E13" s="140">
        <f t="shared" si="1"/>
        <v>0</v>
      </c>
      <c r="F13" s="228"/>
      <c r="G13" s="229"/>
      <c r="H13" s="228"/>
      <c r="I13" s="229"/>
      <c r="J13" s="228"/>
      <c r="K13" s="229"/>
      <c r="L13" s="228"/>
    </row>
    <row r="14" spans="1:12" s="119" customFormat="1" ht="16.5" customHeight="1" x14ac:dyDescent="0.25">
      <c r="A14" s="123"/>
      <c r="B14" s="26"/>
      <c r="C14" s="228"/>
      <c r="D14" s="228"/>
      <c r="E14" s="140">
        <f t="shared" si="1"/>
        <v>0</v>
      </c>
      <c r="F14" s="228"/>
      <c r="G14" s="229"/>
      <c r="H14" s="228"/>
      <c r="I14" s="229"/>
      <c r="J14" s="228"/>
      <c r="K14" s="229"/>
      <c r="L14" s="228"/>
    </row>
    <row r="15" spans="1:12" s="119" customFormat="1" ht="16.5" customHeight="1" x14ac:dyDescent="0.25">
      <c r="A15" s="123"/>
      <c r="B15" s="26"/>
      <c r="C15" s="228"/>
      <c r="D15" s="228"/>
      <c r="E15" s="140">
        <f t="shared" si="1"/>
        <v>0</v>
      </c>
      <c r="F15" s="228"/>
      <c r="G15" s="229"/>
      <c r="H15" s="228"/>
      <c r="I15" s="229"/>
      <c r="J15" s="228"/>
      <c r="K15" s="229"/>
      <c r="L15" s="228"/>
    </row>
    <row r="16" spans="1:12" s="119" customFormat="1" ht="16.5" customHeight="1" x14ac:dyDescent="0.25">
      <c r="A16" s="123"/>
      <c r="B16" s="26"/>
      <c r="C16" s="228"/>
      <c r="D16" s="228"/>
      <c r="E16" s="140">
        <f t="shared" si="1"/>
        <v>0</v>
      </c>
      <c r="F16" s="228"/>
      <c r="G16" s="229"/>
      <c r="H16" s="228"/>
      <c r="I16" s="229"/>
      <c r="J16" s="228"/>
      <c r="K16" s="229"/>
      <c r="L16" s="228"/>
    </row>
    <row r="17" spans="1:15" s="119" customFormat="1" ht="16.5" customHeight="1" x14ac:dyDescent="0.25">
      <c r="A17" s="123"/>
      <c r="B17" s="26"/>
      <c r="C17" s="228"/>
      <c r="D17" s="228"/>
      <c r="E17" s="140">
        <f t="shared" si="1"/>
        <v>0</v>
      </c>
      <c r="F17" s="228"/>
      <c r="G17" s="229"/>
      <c r="H17" s="228"/>
      <c r="I17" s="229"/>
      <c r="J17" s="228"/>
      <c r="K17" s="229"/>
      <c r="L17" s="228"/>
    </row>
    <row r="18" spans="1:15" s="119" customFormat="1" ht="16.5" customHeight="1" x14ac:dyDescent="0.25">
      <c r="A18" s="123"/>
      <c r="B18" s="26"/>
      <c r="C18" s="228"/>
      <c r="D18" s="228"/>
      <c r="E18" s="140">
        <f t="shared" si="1"/>
        <v>0</v>
      </c>
      <c r="F18" s="228"/>
      <c r="G18" s="229"/>
      <c r="H18" s="228"/>
      <c r="I18" s="229"/>
      <c r="J18" s="228"/>
      <c r="K18" s="229"/>
      <c r="L18" s="228"/>
    </row>
    <row r="19" spans="1:15" s="119" customFormat="1" ht="16.5" customHeight="1" x14ac:dyDescent="0.25">
      <c r="A19" s="123"/>
      <c r="B19" s="26"/>
      <c r="C19" s="228"/>
      <c r="D19" s="228"/>
      <c r="E19" s="140">
        <f t="shared" si="1"/>
        <v>0</v>
      </c>
      <c r="F19" s="228"/>
      <c r="G19" s="229"/>
      <c r="H19" s="228"/>
      <c r="I19" s="229"/>
      <c r="J19" s="228"/>
      <c r="K19" s="229"/>
      <c r="L19" s="228"/>
    </row>
    <row r="20" spans="1:15" s="119" customFormat="1" ht="16.5" customHeight="1" x14ac:dyDescent="0.25">
      <c r="A20" s="123"/>
      <c r="B20" s="26"/>
      <c r="C20" s="228"/>
      <c r="D20" s="228"/>
      <c r="E20" s="140">
        <f t="shared" si="1"/>
        <v>0</v>
      </c>
      <c r="F20" s="228"/>
      <c r="G20" s="229"/>
      <c r="H20" s="228"/>
      <c r="I20" s="229"/>
      <c r="J20" s="228"/>
      <c r="K20" s="229"/>
      <c r="L20" s="228"/>
    </row>
    <row r="21" spans="1:15" s="119" customFormat="1" ht="16.5" customHeight="1" x14ac:dyDescent="0.25">
      <c r="A21" s="123"/>
      <c r="B21" s="26"/>
      <c r="C21" s="228"/>
      <c r="D21" s="228"/>
      <c r="E21" s="140">
        <f t="shared" si="1"/>
        <v>0</v>
      </c>
      <c r="F21" s="228"/>
      <c r="G21" s="229"/>
      <c r="H21" s="228"/>
      <c r="I21" s="229"/>
      <c r="J21" s="228"/>
      <c r="K21" s="229"/>
      <c r="L21" s="228"/>
    </row>
    <row r="22" spans="1:15" s="119" customFormat="1" ht="16.5" customHeight="1" x14ac:dyDescent="0.25">
      <c r="A22" s="123"/>
      <c r="B22" s="26"/>
      <c r="C22" s="228"/>
      <c r="D22" s="228"/>
      <c r="E22" s="140">
        <f t="shared" si="1"/>
        <v>0</v>
      </c>
      <c r="F22" s="228"/>
      <c r="G22" s="229"/>
      <c r="H22" s="228"/>
      <c r="I22" s="229"/>
      <c r="J22" s="228"/>
      <c r="K22" s="229"/>
      <c r="L22" s="228"/>
    </row>
    <row r="23" spans="1:15" s="119" customFormat="1" ht="16.5" customHeight="1" x14ac:dyDescent="0.25">
      <c r="A23" s="123"/>
      <c r="B23" s="26"/>
      <c r="C23" s="228"/>
      <c r="D23" s="228"/>
      <c r="E23" s="140">
        <f t="shared" si="1"/>
        <v>0</v>
      </c>
      <c r="F23" s="228"/>
      <c r="G23" s="229"/>
      <c r="H23" s="228"/>
      <c r="I23" s="229"/>
      <c r="J23" s="228"/>
      <c r="K23" s="229"/>
      <c r="L23" s="228"/>
    </row>
    <row r="24" spans="1:15" s="119" customFormat="1" ht="16.5" customHeight="1" x14ac:dyDescent="0.25">
      <c r="A24" s="123"/>
      <c r="B24" s="26"/>
      <c r="C24" s="228"/>
      <c r="D24" s="228"/>
      <c r="E24" s="254">
        <f t="shared" si="1"/>
        <v>0</v>
      </c>
      <c r="F24" s="228"/>
      <c r="G24" s="229"/>
      <c r="H24" s="228"/>
      <c r="I24" s="229"/>
      <c r="J24" s="228"/>
      <c r="K24" s="229"/>
      <c r="L24" s="228"/>
    </row>
    <row r="25" spans="1:15" s="119" customFormat="1" ht="16.5" customHeight="1" x14ac:dyDescent="0.25">
      <c r="A25" s="123"/>
      <c r="B25" s="26"/>
      <c r="C25" s="228"/>
      <c r="D25" s="253"/>
      <c r="E25" s="140">
        <f t="shared" si="1"/>
        <v>0</v>
      </c>
      <c r="F25" s="300"/>
      <c r="G25" s="229"/>
      <c r="H25" s="228"/>
      <c r="I25" s="229"/>
      <c r="J25" s="228"/>
      <c r="K25" s="229"/>
      <c r="L25" s="228"/>
    </row>
    <row r="26" spans="1:15" s="119" customFormat="1" ht="16.5" customHeight="1" x14ac:dyDescent="0.25">
      <c r="A26" s="123"/>
      <c r="B26" s="26"/>
      <c r="C26" s="228"/>
      <c r="D26" s="228"/>
      <c r="E26" s="255">
        <f t="shared" si="1"/>
        <v>0</v>
      </c>
      <c r="F26" s="228"/>
      <c r="G26" s="229"/>
      <c r="H26" s="228"/>
      <c r="I26" s="229"/>
      <c r="J26" s="228"/>
      <c r="K26" s="229"/>
      <c r="L26" s="228"/>
    </row>
    <row r="27" spans="1:15" s="119" customFormat="1" ht="15.75" customHeight="1" thickBot="1" x14ac:dyDescent="0.3">
      <c r="A27" s="211"/>
      <c r="B27" s="76"/>
      <c r="C27" s="78"/>
      <c r="D27" s="78"/>
      <c r="E27" s="75"/>
      <c r="F27" s="78"/>
      <c r="G27" s="78"/>
      <c r="H27" s="78"/>
      <c r="I27" s="78"/>
      <c r="J27" s="78"/>
      <c r="K27" s="78"/>
      <c r="L27" s="78"/>
    </row>
    <row r="28" spans="1:15" s="119" customFormat="1" ht="15.75" customHeight="1" x14ac:dyDescent="0.25">
      <c r="A28" s="261" t="s">
        <v>159</v>
      </c>
      <c r="B28" s="244"/>
      <c r="C28" s="245"/>
      <c r="D28" s="245"/>
      <c r="E28" s="246"/>
      <c r="F28" s="245"/>
      <c r="G28" s="245"/>
      <c r="H28" s="245"/>
      <c r="I28" s="245"/>
      <c r="J28" s="104"/>
      <c r="K28" s="104"/>
      <c r="L28" s="104"/>
      <c r="M28" s="60"/>
      <c r="N28" s="60"/>
      <c r="O28" s="61"/>
    </row>
    <row r="29" spans="1:15" s="119" customFormat="1" ht="15.75" customHeight="1" x14ac:dyDescent="0.25">
      <c r="A29" s="256" t="s">
        <v>110</v>
      </c>
      <c r="B29" s="247"/>
      <c r="C29" s="248"/>
      <c r="D29" s="248"/>
      <c r="E29" s="249"/>
      <c r="F29" s="248"/>
      <c r="G29" s="248"/>
      <c r="H29" s="248"/>
      <c r="I29" s="248"/>
      <c r="J29" s="106"/>
      <c r="K29" s="106"/>
      <c r="L29" s="106"/>
      <c r="M29" s="44"/>
      <c r="N29" s="44"/>
      <c r="O29" s="63"/>
    </row>
    <row r="30" spans="1:15" s="119" customFormat="1" ht="15.75" customHeight="1" x14ac:dyDescent="0.25">
      <c r="A30" s="256" t="s">
        <v>120</v>
      </c>
      <c r="B30" s="247"/>
      <c r="C30" s="248"/>
      <c r="D30" s="248"/>
      <c r="E30" s="249"/>
      <c r="F30" s="248"/>
      <c r="G30" s="248"/>
      <c r="H30" s="248"/>
      <c r="I30" s="248"/>
      <c r="J30" s="106"/>
      <c r="K30" s="106"/>
      <c r="L30" s="106"/>
      <c r="M30" s="44"/>
      <c r="N30" s="44"/>
      <c r="O30" s="63"/>
    </row>
    <row r="31" spans="1:15" s="119" customFormat="1" ht="15.75" customHeight="1" x14ac:dyDescent="0.25">
      <c r="A31" s="256" t="s">
        <v>107</v>
      </c>
      <c r="B31" s="247"/>
      <c r="C31" s="248"/>
      <c r="D31" s="248"/>
      <c r="E31" s="249"/>
      <c r="F31" s="248"/>
      <c r="G31" s="248"/>
      <c r="H31" s="248"/>
      <c r="I31" s="248"/>
      <c r="J31" s="106"/>
      <c r="K31" s="106"/>
      <c r="L31" s="106"/>
      <c r="M31" s="44"/>
      <c r="N31" s="44"/>
      <c r="O31" s="63"/>
    </row>
    <row r="32" spans="1:15" s="119" customFormat="1" ht="15.75" customHeight="1" x14ac:dyDescent="0.25">
      <c r="A32" s="256"/>
      <c r="B32" s="247"/>
      <c r="C32" s="248"/>
      <c r="D32" s="248"/>
      <c r="E32" s="249"/>
      <c r="F32" s="248"/>
      <c r="G32" s="248"/>
      <c r="H32" s="248"/>
      <c r="I32" s="248"/>
      <c r="J32" s="106"/>
      <c r="K32" s="106"/>
      <c r="L32" s="106"/>
      <c r="M32" s="44"/>
      <c r="N32" s="44"/>
      <c r="O32" s="63"/>
    </row>
    <row r="33" spans="1:15" s="119" customFormat="1" ht="15.75" customHeight="1" x14ac:dyDescent="0.25">
      <c r="A33" s="260" t="s">
        <v>160</v>
      </c>
      <c r="B33" s="172"/>
      <c r="C33" s="173"/>
      <c r="D33" s="173"/>
      <c r="E33" s="163"/>
      <c r="F33" s="173"/>
      <c r="G33" s="173"/>
      <c r="H33" s="248"/>
      <c r="I33" s="248"/>
      <c r="J33" s="106"/>
      <c r="K33" s="106"/>
      <c r="L33" s="106"/>
      <c r="M33" s="44"/>
      <c r="N33" s="44"/>
      <c r="O33" s="63"/>
    </row>
    <row r="34" spans="1:15" s="119" customFormat="1" ht="15.75" customHeight="1" x14ac:dyDescent="0.25">
      <c r="A34" s="212" t="s">
        <v>105</v>
      </c>
      <c r="B34" s="172"/>
      <c r="C34" s="173"/>
      <c r="D34" s="173"/>
      <c r="E34" s="163"/>
      <c r="F34" s="173"/>
      <c r="G34" s="173"/>
      <c r="H34" s="248"/>
      <c r="I34" s="248"/>
      <c r="J34" s="106"/>
      <c r="K34" s="106"/>
      <c r="L34" s="106"/>
      <c r="M34" s="44"/>
      <c r="N34" s="44"/>
      <c r="O34" s="63"/>
    </row>
    <row r="35" spans="1:15" s="119" customFormat="1" ht="15.75" customHeight="1" x14ac:dyDescent="0.25">
      <c r="A35" s="212" t="s">
        <v>106</v>
      </c>
      <c r="B35" s="172"/>
      <c r="C35" s="173"/>
      <c r="D35" s="173"/>
      <c r="E35" s="163"/>
      <c r="F35" s="173"/>
      <c r="G35" s="173"/>
      <c r="H35" s="248"/>
      <c r="I35" s="248"/>
      <c r="J35" s="106"/>
      <c r="K35" s="106"/>
      <c r="L35" s="106"/>
      <c r="M35" s="44"/>
      <c r="N35" s="44"/>
      <c r="O35" s="63"/>
    </row>
    <row r="36" spans="1:15" s="119" customFormat="1" ht="15.75" customHeight="1" x14ac:dyDescent="0.25">
      <c r="A36" s="235" t="s">
        <v>161</v>
      </c>
      <c r="B36" s="175"/>
      <c r="C36" s="175"/>
      <c r="D36" s="175"/>
      <c r="E36" s="175"/>
      <c r="F36" s="175"/>
      <c r="G36" s="173"/>
      <c r="H36" s="248"/>
      <c r="I36" s="248"/>
      <c r="J36" s="106"/>
      <c r="K36" s="106"/>
      <c r="L36" s="106"/>
      <c r="M36" s="44"/>
      <c r="N36" s="44"/>
      <c r="O36" s="63"/>
    </row>
    <row r="37" spans="1:15" s="119" customFormat="1" ht="15.75" customHeight="1" x14ac:dyDescent="0.25">
      <c r="A37" s="235"/>
      <c r="B37" s="175"/>
      <c r="C37" s="175"/>
      <c r="D37" s="175"/>
      <c r="E37" s="175"/>
      <c r="F37" s="175"/>
      <c r="G37" s="173"/>
      <c r="H37" s="248"/>
      <c r="I37" s="248"/>
      <c r="J37" s="106"/>
      <c r="K37" s="106"/>
      <c r="L37" s="106"/>
      <c r="M37" s="44"/>
      <c r="N37" s="44"/>
      <c r="O37" s="63"/>
    </row>
    <row r="38" spans="1:15" s="119" customFormat="1" x14ac:dyDescent="0.25">
      <c r="A38" s="268" t="s">
        <v>183</v>
      </c>
      <c r="B38" s="251"/>
      <c r="C38" s="251"/>
      <c r="D38" s="251"/>
      <c r="E38" s="251"/>
      <c r="F38" s="251"/>
      <c r="G38" s="251"/>
      <c r="H38" s="251"/>
      <c r="I38" s="251"/>
      <c r="J38" s="251"/>
      <c r="K38" s="44"/>
      <c r="L38" s="44"/>
      <c r="M38" s="44"/>
      <c r="N38" s="44"/>
      <c r="O38" s="63"/>
    </row>
    <row r="39" spans="1:15" s="119" customFormat="1" x14ac:dyDescent="0.25">
      <c r="A39" s="263" t="s">
        <v>181</v>
      </c>
      <c r="B39" s="251"/>
      <c r="C39" s="251"/>
      <c r="D39" s="251"/>
      <c r="E39" s="251"/>
      <c r="F39" s="251"/>
      <c r="G39" s="251"/>
      <c r="H39" s="251"/>
      <c r="I39" s="251"/>
      <c r="J39" s="251"/>
      <c r="K39" s="44"/>
      <c r="L39" s="44"/>
      <c r="M39" s="44"/>
      <c r="N39" s="44"/>
      <c r="O39" s="63"/>
    </row>
    <row r="40" spans="1:15" s="119" customFormat="1" x14ac:dyDescent="0.25">
      <c r="A40" s="263" t="s">
        <v>198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44"/>
      <c r="L40" s="44"/>
      <c r="M40" s="44"/>
      <c r="N40" s="44"/>
      <c r="O40" s="63"/>
    </row>
    <row r="41" spans="1:15" s="119" customFormat="1" x14ac:dyDescent="0.25">
      <c r="A41" s="263" t="s">
        <v>182</v>
      </c>
      <c r="B41" s="251"/>
      <c r="C41" s="251"/>
      <c r="D41" s="251"/>
      <c r="E41" s="251"/>
      <c r="F41" s="251"/>
      <c r="G41" s="251"/>
      <c r="H41" s="251"/>
      <c r="I41" s="251"/>
      <c r="J41" s="251"/>
      <c r="K41" s="44"/>
      <c r="L41" s="44"/>
      <c r="M41" s="44"/>
      <c r="N41" s="44"/>
      <c r="O41" s="63"/>
    </row>
    <row r="42" spans="1:15" s="119" customFormat="1" x14ac:dyDescent="0.25">
      <c r="A42" s="263" t="s">
        <v>199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44"/>
      <c r="L42" s="44"/>
      <c r="M42" s="44"/>
      <c r="N42" s="44"/>
      <c r="O42" s="63"/>
    </row>
    <row r="43" spans="1:15" s="119" customFormat="1" x14ac:dyDescent="0.25">
      <c r="A43" s="263" t="s">
        <v>184</v>
      </c>
      <c r="B43" s="251"/>
      <c r="C43" s="251"/>
      <c r="D43" s="251"/>
      <c r="E43" s="251"/>
      <c r="F43" s="251"/>
      <c r="G43" s="251"/>
      <c r="H43" s="251"/>
      <c r="I43" s="251"/>
      <c r="J43" s="251"/>
      <c r="K43" s="44"/>
      <c r="L43" s="44"/>
      <c r="M43" s="44"/>
      <c r="N43" s="44"/>
      <c r="O43" s="63"/>
    </row>
    <row r="44" spans="1:15" s="119" customFormat="1" x14ac:dyDescent="0.25">
      <c r="A44" s="162" t="s">
        <v>195</v>
      </c>
      <c r="B44" s="251"/>
      <c r="C44" s="251"/>
      <c r="D44" s="251"/>
      <c r="E44" s="251"/>
      <c r="F44" s="251"/>
      <c r="G44" s="251"/>
      <c r="H44" s="251"/>
      <c r="I44" s="251"/>
      <c r="J44" s="251"/>
      <c r="K44" s="44"/>
      <c r="L44" s="44"/>
      <c r="M44" s="44"/>
      <c r="N44" s="44"/>
      <c r="O44" s="63"/>
    </row>
    <row r="45" spans="1:15" s="119" customFormat="1" ht="15.75" customHeight="1" x14ac:dyDescent="0.25">
      <c r="A45" s="256"/>
      <c r="B45" s="247"/>
      <c r="C45" s="248"/>
      <c r="D45" s="248"/>
      <c r="E45" s="249"/>
      <c r="F45" s="248"/>
      <c r="G45" s="248"/>
      <c r="H45" s="248"/>
      <c r="I45" s="248"/>
      <c r="J45" s="106"/>
      <c r="K45" s="106"/>
      <c r="L45" s="106"/>
      <c r="M45" s="44"/>
      <c r="N45" s="44"/>
      <c r="O45" s="63"/>
    </row>
    <row r="46" spans="1:15" s="119" customFormat="1" ht="15.75" customHeight="1" x14ac:dyDescent="0.25">
      <c r="A46" s="250" t="s">
        <v>100</v>
      </c>
      <c r="B46" s="238"/>
      <c r="C46" s="239"/>
      <c r="D46" s="239"/>
      <c r="E46" s="240"/>
      <c r="F46" s="239"/>
      <c r="G46" s="239"/>
      <c r="H46" s="239"/>
      <c r="I46" s="239"/>
      <c r="J46" s="239"/>
      <c r="K46" s="239"/>
      <c r="L46" s="239"/>
      <c r="M46" s="240"/>
      <c r="N46" s="44"/>
      <c r="O46" s="63"/>
    </row>
    <row r="47" spans="1:15" s="119" customFormat="1" ht="15.75" customHeight="1" x14ac:dyDescent="0.25">
      <c r="A47" s="237" t="s">
        <v>155</v>
      </c>
      <c r="B47" s="238"/>
      <c r="C47" s="239"/>
      <c r="D47" s="239"/>
      <c r="E47" s="240"/>
      <c r="F47" s="239"/>
      <c r="G47" s="239"/>
      <c r="H47" s="239"/>
      <c r="I47" s="239"/>
      <c r="J47" s="239"/>
      <c r="K47" s="239"/>
      <c r="L47" s="239"/>
      <c r="M47" s="240"/>
      <c r="N47" s="44"/>
      <c r="O47" s="63"/>
    </row>
    <row r="48" spans="1:15" s="119" customFormat="1" ht="15.75" customHeight="1" x14ac:dyDescent="0.25">
      <c r="A48" s="237" t="s">
        <v>167</v>
      </c>
      <c r="B48" s="238"/>
      <c r="C48" s="239"/>
      <c r="D48" s="239"/>
      <c r="E48" s="240"/>
      <c r="F48" s="239"/>
      <c r="G48" s="239"/>
      <c r="H48" s="259"/>
      <c r="I48" s="239"/>
      <c r="J48" s="239"/>
      <c r="K48" s="239"/>
      <c r="L48" s="239"/>
      <c r="M48" s="240"/>
      <c r="N48" s="44"/>
      <c r="O48" s="63"/>
    </row>
    <row r="49" spans="1:15" s="119" customFormat="1" ht="15.75" customHeight="1" x14ac:dyDescent="0.25">
      <c r="A49" s="237" t="s">
        <v>156</v>
      </c>
      <c r="B49" s="238"/>
      <c r="C49" s="239"/>
      <c r="D49" s="239"/>
      <c r="E49" s="240"/>
      <c r="F49" s="239"/>
      <c r="G49" s="239"/>
      <c r="H49" s="239"/>
      <c r="I49" s="239"/>
      <c r="J49" s="239"/>
      <c r="K49" s="239"/>
      <c r="L49" s="239"/>
      <c r="M49" s="240"/>
      <c r="N49" s="44"/>
      <c r="O49" s="63"/>
    </row>
    <row r="50" spans="1:15" s="119" customFormat="1" ht="15.75" customHeight="1" x14ac:dyDescent="0.25">
      <c r="A50" s="237" t="s">
        <v>157</v>
      </c>
      <c r="B50" s="238"/>
      <c r="C50" s="239"/>
      <c r="D50" s="239"/>
      <c r="E50" s="240"/>
      <c r="F50" s="239"/>
      <c r="G50" s="239"/>
      <c r="H50" s="239"/>
      <c r="I50" s="239"/>
      <c r="J50" s="239"/>
      <c r="K50" s="239"/>
      <c r="L50" s="239"/>
      <c r="M50" s="240"/>
      <c r="N50" s="44"/>
      <c r="O50" s="63"/>
    </row>
    <row r="51" spans="1:15" s="119" customFormat="1" ht="15.75" customHeight="1" x14ac:dyDescent="0.25">
      <c r="A51" s="213"/>
      <c r="B51" s="105"/>
      <c r="C51" s="106"/>
      <c r="D51" s="106"/>
      <c r="E51" s="77"/>
      <c r="F51" s="106"/>
      <c r="G51" s="106"/>
      <c r="H51" s="106"/>
      <c r="I51" s="106"/>
      <c r="J51" s="106"/>
      <c r="K51" s="106"/>
      <c r="L51" s="106"/>
      <c r="M51" s="44"/>
      <c r="N51" s="44"/>
      <c r="O51" s="63"/>
    </row>
    <row r="52" spans="1:15" s="119" customFormat="1" ht="15.75" customHeight="1" x14ac:dyDescent="0.25">
      <c r="A52" s="250" t="s">
        <v>158</v>
      </c>
      <c r="B52" s="105"/>
      <c r="C52" s="106"/>
      <c r="D52" s="106"/>
      <c r="E52" s="77"/>
      <c r="F52" s="106"/>
      <c r="G52" s="106"/>
      <c r="H52" s="106"/>
      <c r="I52" s="106"/>
      <c r="J52" s="106"/>
      <c r="K52" s="106"/>
      <c r="L52" s="106"/>
      <c r="M52" s="44"/>
      <c r="N52" s="44"/>
      <c r="O52" s="63"/>
    </row>
    <row r="53" spans="1:15" s="56" customFormat="1" x14ac:dyDescent="0.25">
      <c r="A53" s="214" t="s">
        <v>166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51"/>
      <c r="N53" s="163"/>
      <c r="O53" s="70"/>
    </row>
    <row r="54" spans="1:15" s="19" customFormat="1" x14ac:dyDescent="0.25">
      <c r="A54" s="214" t="s">
        <v>162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51"/>
      <c r="N54" s="163"/>
      <c r="O54" s="70"/>
    </row>
    <row r="55" spans="1:15" s="19" customFormat="1" x14ac:dyDescent="0.25">
      <c r="A55" s="214" t="s">
        <v>163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251"/>
      <c r="N55" s="163"/>
      <c r="O55" s="70"/>
    </row>
    <row r="56" spans="1:15" s="56" customFormat="1" x14ac:dyDescent="0.25">
      <c r="A56" s="258" t="s">
        <v>38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163"/>
      <c r="O56" s="70"/>
    </row>
    <row r="57" spans="1:15" x14ac:dyDescent="0.25">
      <c r="A57" s="215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0" t="s">
        <v>147</v>
      </c>
      <c r="B58" s="234"/>
      <c r="C58" s="234"/>
      <c r="D58" s="234"/>
      <c r="E58" s="234"/>
      <c r="F58" s="23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15" t="s">
        <v>145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15" t="s">
        <v>164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16" t="s">
        <v>165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10:D27 K7:L8 F10:J27 J8 K10:K26 L10:L27 F7:L7">
    <cfRule type="expression" dxfId="1577" priority="196">
      <formula>NOT(ISBLANK($B7))</formula>
    </cfRule>
  </conditionalFormatting>
  <conditionalFormatting sqref="C10:C27">
    <cfRule type="expression" dxfId="1576" priority="194">
      <formula>ISTEXT($C10)</formula>
    </cfRule>
    <cfRule type="expression" dxfId="1575" priority="195">
      <formula>NOT(ISBLANK($C10))</formula>
    </cfRule>
  </conditionalFormatting>
  <conditionalFormatting sqref="D10:D27">
    <cfRule type="expression" dxfId="1574" priority="192">
      <formula>ISTEXT($D10)</formula>
    </cfRule>
    <cfRule type="expression" dxfId="1573" priority="193">
      <formula>NOT(ISBLANK($D10))</formula>
    </cfRule>
  </conditionalFormatting>
  <conditionalFormatting sqref="F10:F27">
    <cfRule type="expression" dxfId="1572" priority="188">
      <formula>ISTEXT($F10)</formula>
    </cfRule>
    <cfRule type="expression" dxfId="1571" priority="189">
      <formula>NOT(ISBLANK($F10))</formula>
    </cfRule>
  </conditionalFormatting>
  <conditionalFormatting sqref="G10:G27">
    <cfRule type="expression" dxfId="1570" priority="186">
      <formula>ISTEXT($G10)</formula>
    </cfRule>
    <cfRule type="expression" dxfId="1569" priority="187">
      <formula>NOT(ISBLANK($G10))</formula>
    </cfRule>
  </conditionalFormatting>
  <conditionalFormatting sqref="H10:H27">
    <cfRule type="expression" dxfId="1568" priority="184">
      <formula>ISTEXT($H10)</formula>
    </cfRule>
    <cfRule type="expression" dxfId="1567" priority="185">
      <formula>NOT(ISBLANK($H10))</formula>
    </cfRule>
  </conditionalFormatting>
  <conditionalFormatting sqref="I10:I27">
    <cfRule type="expression" dxfId="1566" priority="182">
      <formula>ISTEXT($I10)</formula>
    </cfRule>
    <cfRule type="expression" dxfId="1565" priority="183">
      <formula>NOT(ISBLANK($I10))</formula>
    </cfRule>
  </conditionalFormatting>
  <conditionalFormatting sqref="J10:J27">
    <cfRule type="expression" dxfId="1564" priority="178">
      <formula>ISTEXT($J10)</formula>
    </cfRule>
    <cfRule type="expression" dxfId="1563" priority="179">
      <formula>NOT(ISBLANK($J10))</formula>
    </cfRule>
  </conditionalFormatting>
  <conditionalFormatting sqref="L27">
    <cfRule type="expression" dxfId="1562" priority="176">
      <formula>ISTEXT(#REF!)</formula>
    </cfRule>
    <cfRule type="expression" dxfId="1561" priority="177">
      <formula>NOT(ISBLANK(#REF!))</formula>
    </cfRule>
  </conditionalFormatting>
  <conditionalFormatting sqref="K27">
    <cfRule type="expression" dxfId="1560" priority="163">
      <formula>NOT(ISBLANK($B27))</formula>
    </cfRule>
  </conditionalFormatting>
  <conditionalFormatting sqref="K27">
    <cfRule type="expression" dxfId="1559" priority="197">
      <formula>ISTEXT(#REF!)</formula>
    </cfRule>
    <cfRule type="expression" dxfId="1558" priority="198">
      <formula>NOT(ISBLANK(#REF!))</formula>
    </cfRule>
  </conditionalFormatting>
  <conditionalFormatting sqref="J8">
    <cfRule type="expression" dxfId="1544" priority="144">
      <formula>ISTEXT($J8)</formula>
    </cfRule>
    <cfRule type="expression" dxfId="1543" priority="145">
      <formula>NOT(ISBLANK($J8))</formula>
    </cfRule>
  </conditionalFormatting>
  <conditionalFormatting sqref="H7 C7:D7">
    <cfRule type="expression" dxfId="1542" priority="99">
      <formula>NOT(ISBLANK($B7))</formula>
    </cfRule>
  </conditionalFormatting>
  <conditionalFormatting sqref="K10:L26 K7:L8">
    <cfRule type="expression" dxfId="1541" priority="137">
      <formula>ISTEXT(K7)</formula>
    </cfRule>
    <cfRule type="expression" dxfId="1540" priority="138">
      <formula>NOT(ISBLANK(K7))</formula>
    </cfRule>
  </conditionalFormatting>
  <conditionalFormatting sqref="C7">
    <cfRule type="expression" dxfId="1539" priority="97">
      <formula>ISTEXT($C7)</formula>
    </cfRule>
    <cfRule type="expression" dxfId="1538" priority="98">
      <formula>NOT(ISBLANK($C7))</formula>
    </cfRule>
  </conditionalFormatting>
  <conditionalFormatting sqref="D7">
    <cfRule type="expression" dxfId="1537" priority="95">
      <formula>ISTEXT($D7)</formula>
    </cfRule>
    <cfRule type="expression" dxfId="1536" priority="96">
      <formula>NOT(ISBLANK($D7))</formula>
    </cfRule>
  </conditionalFormatting>
  <conditionalFormatting sqref="H7">
    <cfRule type="expression" dxfId="1535" priority="91">
      <formula>ISTEXT($H7)</formula>
    </cfRule>
    <cfRule type="expression" dxfId="1534" priority="92">
      <formula>NOT(ISBLANK($H7))</formula>
    </cfRule>
  </conditionalFormatting>
  <conditionalFormatting sqref="F7">
    <cfRule type="expression" dxfId="1533" priority="84">
      <formula>ISTEXT($F7)</formula>
    </cfRule>
    <cfRule type="expression" dxfId="1532" priority="85">
      <formula>NOT(ISBLANK($F7))</formula>
    </cfRule>
  </conditionalFormatting>
  <conditionalFormatting sqref="G7">
    <cfRule type="expression" dxfId="1531" priority="82">
      <formula>ISTEXT($G7)</formula>
    </cfRule>
    <cfRule type="expression" dxfId="1530" priority="83">
      <formula>NOT(ISBLANK($G7))</formula>
    </cfRule>
  </conditionalFormatting>
  <conditionalFormatting sqref="H7">
    <cfRule type="expression" dxfId="1529" priority="80">
      <formula>ISTEXT($H7)</formula>
    </cfRule>
    <cfRule type="expression" dxfId="1528" priority="81">
      <formula>NOT(ISBLANK($H7))</formula>
    </cfRule>
  </conditionalFormatting>
  <conditionalFormatting sqref="I7">
    <cfRule type="expression" dxfId="1527" priority="78">
      <formula>ISTEXT($I7)</formula>
    </cfRule>
    <cfRule type="expression" dxfId="1526" priority="79">
      <formula>NOT(ISBLANK($I7))</formula>
    </cfRule>
  </conditionalFormatting>
  <conditionalFormatting sqref="J7">
    <cfRule type="expression" dxfId="1525" priority="74">
      <formula>ISTEXT($J7)</formula>
    </cfRule>
    <cfRule type="expression" dxfId="1524" priority="75">
      <formula>NOT(ISBLANK($J7))</formula>
    </cfRule>
  </conditionalFormatting>
  <conditionalFormatting sqref="H7">
    <cfRule type="expression" dxfId="1523" priority="58">
      <formula>ISTEXT($G7)</formula>
    </cfRule>
    <cfRule type="expression" dxfId="1522" priority="59">
      <formula>NOT(ISBLANK($G7))</formula>
    </cfRule>
  </conditionalFormatting>
  <conditionalFormatting sqref="E10:E26 E7:E8">
    <cfRule type="expression" dxfId="1521" priority="939">
      <formula>OR(ISBLANK($F7),AND(ISBLANK($G7),ISBLANK($H7)))</formula>
    </cfRule>
  </conditionalFormatting>
  <conditionalFormatting sqref="F9:L9">
    <cfRule type="expression" dxfId="226" priority="47">
      <formula>NOT(ISBLANK($B9))</formula>
    </cfRule>
  </conditionalFormatting>
  <conditionalFormatting sqref="H9 C9:D9">
    <cfRule type="expression" dxfId="225" priority="44">
      <formula>NOT(ISBLANK($B9))</formula>
    </cfRule>
  </conditionalFormatting>
  <conditionalFormatting sqref="K9:L9">
    <cfRule type="expression" dxfId="224" priority="45">
      <formula>ISTEXT(K9)</formula>
    </cfRule>
    <cfRule type="expression" dxfId="223" priority="46">
      <formula>NOT(ISBLANK(K9))</formula>
    </cfRule>
  </conditionalFormatting>
  <conditionalFormatting sqref="C9">
    <cfRule type="expression" dxfId="222" priority="42">
      <formula>ISTEXT($C9)</formula>
    </cfRule>
    <cfRule type="expression" dxfId="221" priority="43">
      <formula>NOT(ISBLANK($C9))</formula>
    </cfRule>
  </conditionalFormatting>
  <conditionalFormatting sqref="D9">
    <cfRule type="expression" dxfId="220" priority="40">
      <formula>ISTEXT($D9)</formula>
    </cfRule>
    <cfRule type="expression" dxfId="219" priority="41">
      <formula>NOT(ISBLANK($D9))</formula>
    </cfRule>
  </conditionalFormatting>
  <conditionalFormatting sqref="H9">
    <cfRule type="expression" dxfId="218" priority="38">
      <formula>ISTEXT($H9)</formula>
    </cfRule>
    <cfRule type="expression" dxfId="217" priority="39">
      <formula>NOT(ISBLANK($H9))</formula>
    </cfRule>
  </conditionalFormatting>
  <conditionalFormatting sqref="F9">
    <cfRule type="expression" dxfId="216" priority="36">
      <formula>ISTEXT($F9)</formula>
    </cfRule>
    <cfRule type="expression" dxfId="215" priority="37">
      <formula>NOT(ISBLANK($F9))</formula>
    </cfRule>
  </conditionalFormatting>
  <conditionalFormatting sqref="G9">
    <cfRule type="expression" dxfId="214" priority="34">
      <formula>ISTEXT($G9)</formula>
    </cfRule>
    <cfRule type="expression" dxfId="213" priority="35">
      <formula>NOT(ISBLANK($G9))</formula>
    </cfRule>
  </conditionalFormatting>
  <conditionalFormatting sqref="H9">
    <cfRule type="expression" dxfId="212" priority="32">
      <formula>ISTEXT($H9)</formula>
    </cfRule>
    <cfRule type="expression" dxfId="211" priority="33">
      <formula>NOT(ISBLANK($H9))</formula>
    </cfRule>
  </conditionalFormatting>
  <conditionalFormatting sqref="I9">
    <cfRule type="expression" dxfId="210" priority="30">
      <formula>ISTEXT($I9)</formula>
    </cfRule>
    <cfRule type="expression" dxfId="209" priority="31">
      <formula>NOT(ISBLANK($I9))</formula>
    </cfRule>
  </conditionalFormatting>
  <conditionalFormatting sqref="J9">
    <cfRule type="expression" dxfId="208" priority="28">
      <formula>ISTEXT($J9)</formula>
    </cfRule>
    <cfRule type="expression" dxfId="207" priority="29">
      <formula>NOT(ISBLANK($J9))</formula>
    </cfRule>
  </conditionalFormatting>
  <conditionalFormatting sqref="H9">
    <cfRule type="expression" dxfId="206" priority="26">
      <formula>ISTEXT($G9)</formula>
    </cfRule>
    <cfRule type="expression" dxfId="205" priority="27">
      <formula>NOT(ISBLANK($G9))</formula>
    </cfRule>
  </conditionalFormatting>
  <conditionalFormatting sqref="E9">
    <cfRule type="expression" dxfId="204" priority="48">
      <formula>OR(ISBLANK($F9),AND(ISBLANK($G9),ISBLANK($H9)))</formula>
    </cfRule>
  </conditionalFormatting>
  <conditionalFormatting sqref="J7">
    <cfRule type="expression" dxfId="203" priority="24">
      <formula>ISTEXT($J7)</formula>
    </cfRule>
    <cfRule type="expression" dxfId="202" priority="25">
      <formula>NOT(ISBLANK($J7))</formula>
    </cfRule>
  </conditionalFormatting>
  <conditionalFormatting sqref="F8:L8">
    <cfRule type="expression" dxfId="201" priority="22">
      <formula>NOT(ISBLANK($B8))</formula>
    </cfRule>
  </conditionalFormatting>
  <conditionalFormatting sqref="H8 C8:D8">
    <cfRule type="expression" dxfId="200" priority="19">
      <formula>NOT(ISBLANK($B8))</formula>
    </cfRule>
  </conditionalFormatting>
  <conditionalFormatting sqref="K8:L8">
    <cfRule type="expression" dxfId="199" priority="20">
      <formula>ISTEXT(K8)</formula>
    </cfRule>
    <cfRule type="expression" dxfId="198" priority="21">
      <formula>NOT(ISBLANK(K8))</formula>
    </cfRule>
  </conditionalFormatting>
  <conditionalFormatting sqref="C8">
    <cfRule type="expression" dxfId="197" priority="17">
      <formula>ISTEXT($C8)</formula>
    </cfRule>
    <cfRule type="expression" dxfId="196" priority="18">
      <formula>NOT(ISBLANK($C8))</formula>
    </cfRule>
  </conditionalFormatting>
  <conditionalFormatting sqref="D8">
    <cfRule type="expression" dxfId="195" priority="15">
      <formula>ISTEXT($D8)</formula>
    </cfRule>
    <cfRule type="expression" dxfId="194" priority="16">
      <formula>NOT(ISBLANK($D8))</formula>
    </cfRule>
  </conditionalFormatting>
  <conditionalFormatting sqref="H8">
    <cfRule type="expression" dxfId="193" priority="13">
      <formula>ISTEXT($H8)</formula>
    </cfRule>
    <cfRule type="expression" dxfId="192" priority="14">
      <formula>NOT(ISBLANK($H8))</formula>
    </cfRule>
  </conditionalFormatting>
  <conditionalFormatting sqref="F8">
    <cfRule type="expression" dxfId="191" priority="11">
      <formula>ISTEXT($F8)</formula>
    </cfRule>
    <cfRule type="expression" dxfId="190" priority="12">
      <formula>NOT(ISBLANK($F8))</formula>
    </cfRule>
  </conditionalFormatting>
  <conditionalFormatting sqref="G8">
    <cfRule type="expression" dxfId="189" priority="9">
      <formula>ISTEXT($G8)</formula>
    </cfRule>
    <cfRule type="expression" dxfId="188" priority="10">
      <formula>NOT(ISBLANK($G8))</formula>
    </cfRule>
  </conditionalFormatting>
  <conditionalFormatting sqref="H8">
    <cfRule type="expression" dxfId="187" priority="7">
      <formula>ISTEXT($H8)</formula>
    </cfRule>
    <cfRule type="expression" dxfId="186" priority="8">
      <formula>NOT(ISBLANK($H8))</formula>
    </cfRule>
  </conditionalFormatting>
  <conditionalFormatting sqref="I8">
    <cfRule type="expression" dxfId="185" priority="5">
      <formula>ISTEXT($I8)</formula>
    </cfRule>
    <cfRule type="expression" dxfId="184" priority="6">
      <formula>NOT(ISBLANK($I8))</formula>
    </cfRule>
  </conditionalFormatting>
  <conditionalFormatting sqref="J8">
    <cfRule type="expression" dxfId="183" priority="3">
      <formula>ISTEXT($J8)</formula>
    </cfRule>
    <cfRule type="expression" dxfId="182" priority="4">
      <formula>NOT(ISBLANK($J8))</formula>
    </cfRule>
  </conditionalFormatting>
  <conditionalFormatting sqref="H8">
    <cfRule type="expression" dxfId="181" priority="1">
      <formula>ISTEXT($G8)</formula>
    </cfRule>
    <cfRule type="expression" dxfId="180" priority="2">
      <formula>NOT(ISBLANK($G8))</formula>
    </cfRule>
  </conditionalFormatting>
  <conditionalFormatting sqref="E8">
    <cfRule type="expression" dxfId="179" priority="23">
      <formula>OR(ISBLANK($F8),AND(ISBLANK($G8),ISBLANK($H8)))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N10" sqref="N10"/>
    </sheetView>
  </sheetViews>
  <sheetFormatPr defaultRowHeight="15" x14ac:dyDescent="0.25"/>
  <cols>
    <col min="1" max="1" width="14" style="108" customWidth="1"/>
    <col min="2" max="2" width="10.28515625" style="108" customWidth="1"/>
    <col min="3" max="3" width="7.85546875" style="108" customWidth="1"/>
    <col min="4" max="4" width="7.5703125" style="108" customWidth="1"/>
    <col min="5" max="12" width="6.85546875" style="108" customWidth="1"/>
    <col min="13" max="16384" width="9.140625" style="108"/>
  </cols>
  <sheetData>
    <row r="1" spans="1:13" ht="23.25" customHeight="1" thickBot="1" x14ac:dyDescent="0.3">
      <c r="A1" s="153" t="s">
        <v>117</v>
      </c>
      <c r="B1" s="153"/>
      <c r="C1" s="153"/>
      <c r="D1" s="153"/>
      <c r="E1" s="153"/>
      <c r="F1" s="153"/>
      <c r="G1" s="153"/>
      <c r="H1" s="153"/>
      <c r="I1" s="153"/>
      <c r="J1" s="47"/>
      <c r="L1" s="5"/>
    </row>
    <row r="2" spans="1:13" ht="15" customHeight="1" x14ac:dyDescent="0.25">
      <c r="A2" s="168" t="str">
        <f>'USD Inf Conc'!A2</f>
        <v>USD</v>
      </c>
      <c r="B2" s="169"/>
      <c r="C2" s="169"/>
      <c r="D2" s="169"/>
      <c r="E2" s="169"/>
      <c r="F2" s="169"/>
      <c r="G2" s="169"/>
      <c r="H2" s="169"/>
      <c r="I2" s="169"/>
      <c r="J2" s="169"/>
      <c r="K2" s="60"/>
      <c r="L2" s="302"/>
    </row>
    <row r="3" spans="1:13" ht="15.75" customHeight="1" thickBot="1" x14ac:dyDescent="0.3">
      <c r="A3" s="170" t="str">
        <f>'USD Inf Conc'!A3</f>
        <v>Mike Connor, mconnor@ebda.org, 510-278-5910</v>
      </c>
      <c r="B3" s="171"/>
      <c r="C3" s="171"/>
      <c r="D3" s="171"/>
      <c r="E3" s="171"/>
      <c r="F3" s="171"/>
      <c r="G3" s="171"/>
      <c r="H3" s="171"/>
      <c r="I3" s="171"/>
      <c r="J3" s="171"/>
      <c r="K3" s="65"/>
      <c r="L3" s="303"/>
    </row>
    <row r="4" spans="1:13" s="17" customFormat="1" ht="19.5" thickBot="1" x14ac:dyDescent="0.35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39" x14ac:dyDescent="0.25">
      <c r="A5" s="32" t="s">
        <v>180</v>
      </c>
      <c r="B5" s="3" t="s">
        <v>0</v>
      </c>
      <c r="C5" s="319" t="s">
        <v>13</v>
      </c>
      <c r="D5" s="320"/>
      <c r="E5" s="89" t="s">
        <v>40</v>
      </c>
      <c r="F5" s="91" t="s">
        <v>42</v>
      </c>
      <c r="G5" s="91" t="s">
        <v>44</v>
      </c>
      <c r="H5" s="91" t="s">
        <v>57</v>
      </c>
      <c r="I5" s="91" t="s">
        <v>45</v>
      </c>
      <c r="J5" s="91" t="s">
        <v>47</v>
      </c>
      <c r="K5" s="91" t="s">
        <v>49</v>
      </c>
      <c r="L5" s="109" t="s">
        <v>50</v>
      </c>
    </row>
    <row r="6" spans="1:13" ht="46.5" x14ac:dyDescent="0.25">
      <c r="A6" s="49"/>
      <c r="B6" s="8" t="s">
        <v>33</v>
      </c>
      <c r="C6" s="50" t="s">
        <v>14</v>
      </c>
      <c r="D6" s="51" t="s">
        <v>10</v>
      </c>
      <c r="E6" s="94"/>
      <c r="F6" s="92"/>
      <c r="G6" s="92"/>
      <c r="H6" s="92"/>
      <c r="I6" s="92"/>
      <c r="J6" s="92"/>
      <c r="K6" s="293" t="s">
        <v>69</v>
      </c>
      <c r="L6" s="93"/>
    </row>
    <row r="7" spans="1:13" x14ac:dyDescent="0.25">
      <c r="A7" s="123" t="str">
        <f>'USD Inf Conc'!A7</f>
        <v>Dry 2012</v>
      </c>
      <c r="B7" s="26">
        <f>'USD Inf Conc'!B7</f>
        <v>41102</v>
      </c>
      <c r="C7" s="123">
        <f>'USD Inf Conc'!C7</f>
        <v>24.6</v>
      </c>
      <c r="D7" s="123">
        <f>'USD Inf Conc'!D7</f>
        <v>27.7</v>
      </c>
      <c r="E7" s="146">
        <f>IF(OR('USD Inf Conc'!E7="",'USD Inf Conc'!E7=0)," ",'USD Inf Conc'!$C7*'USD Inf Conc'!E7*3.78)</f>
        <v>4376.7591840000005</v>
      </c>
      <c r="F7" s="146">
        <f>IF(OR('USD Inf Conc'!F7="",'USD Inf Conc'!F7=0)," ",'USD Inf Conc'!$C7*'USD Inf Conc'!F7*3.78)</f>
        <v>4370.4359999999997</v>
      </c>
      <c r="G7" s="146">
        <f>IF(OR('USD Inf Conc'!G7="",'USD Inf Conc'!G7=0)," ",'USD Inf Conc'!$C7*'USD Inf Conc'!G7*3.78)</f>
        <v>1.3948199999999999</v>
      </c>
      <c r="H7" s="146">
        <f>IF(OR('USD Inf Conc'!H7="",'USD Inf Conc'!H7=0)," ",'USD Inf Conc'!$C7*'USD Inf Conc'!H7*3.78)</f>
        <v>4.9283640000000002</v>
      </c>
      <c r="I7" s="146">
        <f>IF(OR('USD Inf Conc'!I7="",'USD Inf Conc'!I7=0)," ",'USD Inf Conc'!$C7*'USD Inf Conc'!I7*3.78)</f>
        <v>2836.134</v>
      </c>
      <c r="J7" s="146">
        <f>IF(OR('USD Inf Conc'!J7="",'USD Inf Conc'!J7=0)," ",'USD Inf Conc'!$C7*'USD Inf Conc'!J7*3.78)</f>
        <v>548.62920000000008</v>
      </c>
      <c r="K7" s="146">
        <f>IF(OR('USD Inf Conc'!K7="",'USD Inf Conc'!K7=0)," ",'USD Inf Conc'!$D7*'USD Inf Conc'!K7*3.78)</f>
        <v>324.58859999999999</v>
      </c>
      <c r="L7" s="227">
        <f>IF(OR('USD Inf Conc'!L7="",'USD Inf Conc'!L7=0)," ",'USD Inf Conc'!$C7*'USD Inf Conc'!L7*3.78)</f>
        <v>24176.879999999997</v>
      </c>
    </row>
    <row r="8" spans="1:13" x14ac:dyDescent="0.25">
      <c r="A8" s="123" t="str">
        <f>'USD Inf Conc'!A8</f>
        <v>Wet 2012/13</v>
      </c>
      <c r="B8" s="26">
        <f>'USD Inf Conc'!B8</f>
        <v>41284</v>
      </c>
      <c r="C8" s="123">
        <f>'USD Inf Conc'!C8</f>
        <v>26.1</v>
      </c>
      <c r="D8" s="123">
        <f>'USD Inf Conc'!D8</f>
        <v>35.200000000000003</v>
      </c>
      <c r="E8" s="146">
        <f>IF(OR('USD Inf Conc'!E8="",'USD Inf Conc'!E8=0)," ",'USD Inf Conc'!$C8*'USD Inf Conc'!E8*3.78)</f>
        <v>4841.9373239999995</v>
      </c>
      <c r="F8" s="146">
        <f>IF(OR('USD Inf Conc'!F8="",'USD Inf Conc'!F8=0)," ",'USD Inf Conc'!$C8*'USD Inf Conc'!F8*3.78)</f>
        <v>4834.2420000000002</v>
      </c>
      <c r="G8" s="146">
        <f>IF(OR('USD Inf Conc'!G8="",'USD Inf Conc'!G8=0)," ",'USD Inf Conc'!$C8*'USD Inf Conc'!G8*3.78)</f>
        <v>4.2422940000000002</v>
      </c>
      <c r="H8" s="146">
        <f>IF(OR('USD Inf Conc'!H8="",'USD Inf Conc'!H8=0)," ",'USD Inf Conc'!$C8*'USD Inf Conc'!H8*3.78)</f>
        <v>3.45303</v>
      </c>
      <c r="I8" s="146">
        <f>IF(OR('USD Inf Conc'!I8="",'USD Inf Conc'!I8=0)," ",'USD Inf Conc'!$C8*'USD Inf Conc'!I8*3.78)</f>
        <v>3423.4326000000001</v>
      </c>
      <c r="J8" s="146">
        <f>IF(OR('USD Inf Conc'!J8="",'USD Inf Conc'!J8=0)," ",'USD Inf Conc'!$C8*'USD Inf Conc'!J8*3.78)</f>
        <v>572.21639999999991</v>
      </c>
      <c r="K8" s="146">
        <f>IF(OR('USD Inf Conc'!K8="",'USD Inf Conc'!K8=0)," ",'USD Inf Conc'!$D8*'USD Inf Conc'!K8*3.78)</f>
        <v>266.11200000000002</v>
      </c>
      <c r="L8" s="227">
        <f>IF(OR('USD Inf Conc'!L8="",'USD Inf Conc'!L8=0)," ",'USD Inf Conc'!$C8*'USD Inf Conc'!L8*3.78)</f>
        <v>34530.299999999996</v>
      </c>
    </row>
    <row r="9" spans="1:13" x14ac:dyDescent="0.25">
      <c r="A9" s="123">
        <f>'USD Inf Conc'!A9</f>
        <v>0</v>
      </c>
      <c r="B9" s="26">
        <f>'USD Inf Conc'!B9</f>
        <v>0</v>
      </c>
      <c r="C9" s="123">
        <f>'USD Inf Conc'!C9</f>
        <v>0</v>
      </c>
      <c r="D9" s="123">
        <f>'USD Inf Conc'!D9</f>
        <v>0</v>
      </c>
      <c r="E9" s="146" t="str">
        <f>IF(OR('USD Inf Conc'!E9="",'USD Inf Conc'!E9=0)," ",'USD Inf Conc'!$C9*'USD Inf Conc'!E9*3.78)</f>
        <v xml:space="preserve"> </v>
      </c>
      <c r="F9" s="146" t="str">
        <f>IF(OR('USD Inf Conc'!F9="",'USD Inf Conc'!F9=0)," ",'USD Inf Conc'!$C9*'USD Inf Conc'!F9*3.78)</f>
        <v xml:space="preserve"> </v>
      </c>
      <c r="G9" s="146" t="str">
        <f>IF(OR('USD Inf Conc'!G9="",'USD Inf Conc'!G9=0)," ",'USD Inf Conc'!$C9*'USD Inf Conc'!G9*3.78)</f>
        <v xml:space="preserve"> </v>
      </c>
      <c r="H9" s="146" t="str">
        <f>IF(OR('USD Inf Conc'!H9="",'USD Inf Conc'!H9=0)," ",'USD Inf Conc'!$C9*'USD Inf Conc'!H9*3.78)</f>
        <v xml:space="preserve"> </v>
      </c>
      <c r="I9" s="146" t="str">
        <f>IF(OR('USD Inf Conc'!I9="",'USD Inf Conc'!I9=0)," ",'USD Inf Conc'!$C9*'USD Inf Conc'!I9*3.78)</f>
        <v xml:space="preserve"> </v>
      </c>
      <c r="J9" s="146" t="str">
        <f>IF(OR('USD Inf Conc'!J9="",'USD Inf Conc'!J9=0)," ",'USD Inf Conc'!$C9*'USD Inf Conc'!J9*3.78)</f>
        <v xml:space="preserve"> </v>
      </c>
      <c r="K9" s="146" t="str">
        <f>IF(OR('USD Inf Conc'!K9="",'USD Inf Conc'!K9=0)," ",'USD Inf Conc'!$D9*'USD Inf Conc'!K9*3.78)</f>
        <v xml:space="preserve"> </v>
      </c>
      <c r="L9" s="227" t="str">
        <f>IF(OR('USD Inf Conc'!L9="",'USD Inf Conc'!L9=0)," ",'USD Inf Conc'!$C9*'USD Inf Conc'!L9*3.78)</f>
        <v xml:space="preserve"> </v>
      </c>
    </row>
    <row r="10" spans="1:13" x14ac:dyDescent="0.25">
      <c r="A10" s="123">
        <f>'USD Inf Conc'!A10</f>
        <v>0</v>
      </c>
      <c r="B10" s="26">
        <f>'USD Inf Conc'!B10</f>
        <v>0</v>
      </c>
      <c r="C10" s="123">
        <f>'USD Inf Conc'!C10</f>
        <v>0</v>
      </c>
      <c r="D10" s="123">
        <f>'USD Inf Conc'!D10</f>
        <v>0</v>
      </c>
      <c r="E10" s="146" t="str">
        <f>IF(OR('USD Inf Conc'!E10="",'USD Inf Conc'!E10=0)," ",'USD Inf Conc'!$C10*'USD Inf Conc'!E10*3.78)</f>
        <v xml:space="preserve"> </v>
      </c>
      <c r="F10" s="146" t="str">
        <f>IF(OR('USD Inf Conc'!F10="",'USD Inf Conc'!F10=0)," ",'USD Inf Conc'!$C10*'USD Inf Conc'!F10*3.78)</f>
        <v xml:space="preserve"> </v>
      </c>
      <c r="G10" s="146" t="str">
        <f>IF(OR('USD Inf Conc'!G10="",'USD Inf Conc'!G10=0)," ",'USD Inf Conc'!$C10*'USD Inf Conc'!G10*3.78)</f>
        <v xml:space="preserve"> </v>
      </c>
      <c r="H10" s="146" t="str">
        <f>IF(OR('USD Inf Conc'!H10="",'USD Inf Conc'!H10=0)," ",'USD Inf Conc'!$C10*'USD Inf Conc'!H10*3.78)</f>
        <v xml:space="preserve"> </v>
      </c>
      <c r="I10" s="146" t="str">
        <f>IF(OR('USD Inf Conc'!I10="",'USD Inf Conc'!I10=0)," ",'USD Inf Conc'!$C10*'USD Inf Conc'!I10*3.78)</f>
        <v xml:space="preserve"> </v>
      </c>
      <c r="J10" s="146" t="str">
        <f>IF(OR('USD Inf Conc'!J10="",'USD Inf Conc'!J10=0)," ",'USD Inf Conc'!$C10*'USD Inf Conc'!J10*3.78)</f>
        <v xml:space="preserve"> </v>
      </c>
      <c r="K10" s="146" t="str">
        <f>IF(OR('USD Inf Conc'!K10="",'USD Inf Conc'!K10=0)," ",'USD Inf Conc'!$D10*'USD Inf Conc'!K10*3.78)</f>
        <v xml:space="preserve"> </v>
      </c>
      <c r="L10" s="227" t="str">
        <f>IF(OR('USD Inf Conc'!L10="",'USD Inf Conc'!L10=0)," ",'USD Inf Conc'!$C10*'USD Inf Conc'!L10*3.78)</f>
        <v xml:space="preserve"> </v>
      </c>
    </row>
    <row r="11" spans="1:13" x14ac:dyDescent="0.25">
      <c r="A11" s="123">
        <f>'USD Inf Conc'!A11</f>
        <v>0</v>
      </c>
      <c r="B11" s="26">
        <f>'USD Inf Conc'!B11</f>
        <v>0</v>
      </c>
      <c r="C11" s="123">
        <f>'USD Inf Conc'!C11</f>
        <v>0</v>
      </c>
      <c r="D11" s="123">
        <f>'USD Inf Conc'!D11</f>
        <v>0</v>
      </c>
      <c r="E11" s="146" t="str">
        <f>IF(OR('USD Inf Conc'!E11="",'USD Inf Conc'!E11=0)," ",'USD Inf Conc'!$C11*'USD Inf Conc'!E11*3.78)</f>
        <v xml:space="preserve"> </v>
      </c>
      <c r="F11" s="146" t="str">
        <f>IF(OR('USD Inf Conc'!F11="",'USD Inf Conc'!F11=0)," ",'USD Inf Conc'!$C11*'USD Inf Conc'!F11*3.78)</f>
        <v xml:space="preserve"> </v>
      </c>
      <c r="G11" s="146" t="str">
        <f>IF(OR('USD Inf Conc'!G11="",'USD Inf Conc'!G11=0)," ",'USD Inf Conc'!$C11*'USD Inf Conc'!G11*3.78)</f>
        <v xml:space="preserve"> </v>
      </c>
      <c r="H11" s="146" t="str">
        <f>IF(OR('USD Inf Conc'!H11="",'USD Inf Conc'!H11=0)," ",'USD Inf Conc'!$C11*'USD Inf Conc'!H11*3.78)</f>
        <v xml:space="preserve"> </v>
      </c>
      <c r="I11" s="146" t="str">
        <f>IF(OR('USD Inf Conc'!I11="",'USD Inf Conc'!I11=0)," ",'USD Inf Conc'!$C11*'USD Inf Conc'!I11*3.78)</f>
        <v xml:space="preserve"> </v>
      </c>
      <c r="J11" s="146" t="str">
        <f>IF(OR('USD Inf Conc'!J11="",'USD Inf Conc'!J11=0)," ",'USD Inf Conc'!$C11*'USD Inf Conc'!J11*3.78)</f>
        <v xml:space="preserve"> </v>
      </c>
      <c r="K11" s="146" t="str">
        <f>IF(OR('USD Inf Conc'!K11="",'USD Inf Conc'!K11=0)," ",'USD Inf Conc'!$D11*'USD Inf Conc'!K11*3.78)</f>
        <v xml:space="preserve"> </v>
      </c>
      <c r="L11" s="227" t="str">
        <f>IF(OR('USD Inf Conc'!L11="",'USD Inf Conc'!L11=0)," ",'USD Inf Conc'!$C11*'USD Inf Conc'!L11*3.78)</f>
        <v xml:space="preserve"> </v>
      </c>
    </row>
    <row r="12" spans="1:13" x14ac:dyDescent="0.25">
      <c r="A12" s="123">
        <f>'USD Inf Conc'!A12</f>
        <v>0</v>
      </c>
      <c r="B12" s="26">
        <f>'USD Inf Conc'!B12</f>
        <v>0</v>
      </c>
      <c r="C12" s="123">
        <f>'USD Inf Conc'!C12</f>
        <v>0</v>
      </c>
      <c r="D12" s="123">
        <f>'USD Inf Conc'!D12</f>
        <v>0</v>
      </c>
      <c r="E12" s="146" t="str">
        <f>IF(OR('USD Inf Conc'!E12="",'USD Inf Conc'!E12=0)," ",'USD Inf Conc'!$C12*'USD Inf Conc'!E12*3.78)</f>
        <v xml:space="preserve"> </v>
      </c>
      <c r="F12" s="146" t="str">
        <f>IF(OR('USD Inf Conc'!F12="",'USD Inf Conc'!F12=0)," ",'USD Inf Conc'!$C12*'USD Inf Conc'!F12*3.78)</f>
        <v xml:space="preserve"> </v>
      </c>
      <c r="G12" s="146" t="str">
        <f>IF(OR('USD Inf Conc'!G12="",'USD Inf Conc'!G12=0)," ",'USD Inf Conc'!$C12*'USD Inf Conc'!G12*3.78)</f>
        <v xml:space="preserve"> </v>
      </c>
      <c r="H12" s="146" t="str">
        <f>IF(OR('USD Inf Conc'!H12="",'USD Inf Conc'!H12=0)," ",'USD Inf Conc'!$C12*'USD Inf Conc'!H12*3.78)</f>
        <v xml:space="preserve"> </v>
      </c>
      <c r="I12" s="146" t="str">
        <f>IF(OR('USD Inf Conc'!I12="",'USD Inf Conc'!I12=0)," ",'USD Inf Conc'!$C12*'USD Inf Conc'!I12*3.78)</f>
        <v xml:space="preserve"> </v>
      </c>
      <c r="J12" s="146" t="str">
        <f>IF(OR('USD Inf Conc'!J12="",'USD Inf Conc'!J12=0)," ",'USD Inf Conc'!$C12*'USD Inf Conc'!J12*3.78)</f>
        <v xml:space="preserve"> </v>
      </c>
      <c r="K12" s="146" t="str">
        <f>IF(OR('USD Inf Conc'!K12="",'USD Inf Conc'!K12=0)," ",'USD Inf Conc'!$D12*'USD Inf Conc'!K12*3.78)</f>
        <v xml:space="preserve"> </v>
      </c>
      <c r="L12" s="227" t="str">
        <f>IF(OR('USD Inf Conc'!L12="",'USD Inf Conc'!L12=0)," ",'USD Inf Conc'!$C12*'USD Inf Conc'!L12*3.78)</f>
        <v xml:space="preserve"> </v>
      </c>
    </row>
    <row r="13" spans="1:13" x14ac:dyDescent="0.25">
      <c r="A13" s="123">
        <f>'USD Inf Conc'!A13</f>
        <v>0</v>
      </c>
      <c r="B13" s="26">
        <f>'USD Inf Conc'!B13</f>
        <v>0</v>
      </c>
      <c r="C13" s="123">
        <f>'USD Inf Conc'!C13</f>
        <v>0</v>
      </c>
      <c r="D13" s="123">
        <f>'USD Inf Conc'!D13</f>
        <v>0</v>
      </c>
      <c r="E13" s="146" t="str">
        <f>IF(OR('USD Inf Conc'!E13="",'USD Inf Conc'!E13=0)," ",'USD Inf Conc'!$C13*'USD Inf Conc'!E13*3.78)</f>
        <v xml:space="preserve"> </v>
      </c>
      <c r="F13" s="146" t="str">
        <f>IF(OR('USD Inf Conc'!F13="",'USD Inf Conc'!F13=0)," ",'USD Inf Conc'!$C13*'USD Inf Conc'!F13*3.78)</f>
        <v xml:space="preserve"> </v>
      </c>
      <c r="G13" s="146" t="str">
        <f>IF(OR('USD Inf Conc'!G13="",'USD Inf Conc'!G13=0)," ",'USD Inf Conc'!$C13*'USD Inf Conc'!G13*3.78)</f>
        <v xml:space="preserve"> </v>
      </c>
      <c r="H13" s="146" t="str">
        <f>IF(OR('USD Inf Conc'!H13="",'USD Inf Conc'!H13=0)," ",'USD Inf Conc'!$C13*'USD Inf Conc'!H13*3.78)</f>
        <v xml:space="preserve"> </v>
      </c>
      <c r="I13" s="146" t="str">
        <f>IF(OR('USD Inf Conc'!I13="",'USD Inf Conc'!I13=0)," ",'USD Inf Conc'!$C13*'USD Inf Conc'!I13*3.78)</f>
        <v xml:space="preserve"> </v>
      </c>
      <c r="J13" s="146" t="str">
        <f>IF(OR('USD Inf Conc'!J13="",'USD Inf Conc'!J13=0)," ",'USD Inf Conc'!$C13*'USD Inf Conc'!J13*3.78)</f>
        <v xml:space="preserve"> </v>
      </c>
      <c r="K13" s="146" t="str">
        <f>IF(OR('USD Inf Conc'!K13="",'USD Inf Conc'!K13=0)," ",'USD Inf Conc'!$D13*'USD Inf Conc'!K13*3.78)</f>
        <v xml:space="preserve"> </v>
      </c>
      <c r="L13" s="227" t="str">
        <f>IF(OR('USD Inf Conc'!L13="",'USD Inf Conc'!L13=0)," ",'USD Inf Conc'!$C13*'USD Inf Conc'!L13*3.78)</f>
        <v xml:space="preserve"> </v>
      </c>
    </row>
    <row r="14" spans="1:13" x14ac:dyDescent="0.25">
      <c r="A14" s="123">
        <f>'USD Inf Conc'!A14</f>
        <v>0</v>
      </c>
      <c r="B14" s="26">
        <f>'USD Inf Conc'!B14</f>
        <v>0</v>
      </c>
      <c r="C14" s="123">
        <f>'USD Inf Conc'!C14</f>
        <v>0</v>
      </c>
      <c r="D14" s="123">
        <f>'USD Inf Conc'!D14</f>
        <v>0</v>
      </c>
      <c r="E14" s="146" t="str">
        <f>IF(OR('USD Inf Conc'!E14="",'USD Inf Conc'!E14=0)," ",'USD Inf Conc'!$C14*'USD Inf Conc'!E14*3.78)</f>
        <v xml:space="preserve"> </v>
      </c>
      <c r="F14" s="146" t="str">
        <f>IF(OR('USD Inf Conc'!F14="",'USD Inf Conc'!F14=0)," ",'USD Inf Conc'!$C14*'USD Inf Conc'!F14*3.78)</f>
        <v xml:space="preserve"> </v>
      </c>
      <c r="G14" s="146" t="str">
        <f>IF(OR('USD Inf Conc'!G14="",'USD Inf Conc'!G14=0)," ",'USD Inf Conc'!$C14*'USD Inf Conc'!G14*3.78)</f>
        <v xml:space="preserve"> </v>
      </c>
      <c r="H14" s="146" t="str">
        <f>IF(OR('USD Inf Conc'!H14="",'USD Inf Conc'!H14=0)," ",'USD Inf Conc'!$C14*'USD Inf Conc'!H14*3.78)</f>
        <v xml:space="preserve"> </v>
      </c>
      <c r="I14" s="146" t="str">
        <f>IF(OR('USD Inf Conc'!I14="",'USD Inf Conc'!I14=0)," ",'USD Inf Conc'!$C14*'USD Inf Conc'!I14*3.78)</f>
        <v xml:space="preserve"> </v>
      </c>
      <c r="J14" s="146" t="str">
        <f>IF(OR('USD Inf Conc'!J14="",'USD Inf Conc'!J14=0)," ",'USD Inf Conc'!$C14*'USD Inf Conc'!J14*3.78)</f>
        <v xml:space="preserve"> </v>
      </c>
      <c r="K14" s="146" t="str">
        <f>IF(OR('USD Inf Conc'!K14="",'USD Inf Conc'!K14=0)," ",'USD Inf Conc'!$D14*'USD Inf Conc'!K14*3.78)</f>
        <v xml:space="preserve"> </v>
      </c>
      <c r="L14" s="227" t="str">
        <f>IF(OR('USD Inf Conc'!L14="",'USD Inf Conc'!L14=0)," ",'USD Inf Conc'!$C14*'USD Inf Conc'!L14*3.78)</f>
        <v xml:space="preserve"> </v>
      </c>
    </row>
    <row r="15" spans="1:13" x14ac:dyDescent="0.25">
      <c r="A15" s="123">
        <f>'USD Inf Conc'!A15</f>
        <v>0</v>
      </c>
      <c r="B15" s="26">
        <f>'USD Inf Conc'!B15</f>
        <v>0</v>
      </c>
      <c r="C15" s="123">
        <f>'USD Inf Conc'!C15</f>
        <v>0</v>
      </c>
      <c r="D15" s="123">
        <f>'USD Inf Conc'!D15</f>
        <v>0</v>
      </c>
      <c r="E15" s="146" t="str">
        <f>IF(OR('USD Inf Conc'!E15="",'USD Inf Conc'!E15=0)," ",'USD Inf Conc'!$C15*'USD Inf Conc'!E15*3.78)</f>
        <v xml:space="preserve"> </v>
      </c>
      <c r="F15" s="146" t="str">
        <f>IF(OR('USD Inf Conc'!F15="",'USD Inf Conc'!F15=0)," ",'USD Inf Conc'!$C15*'USD Inf Conc'!F15*3.78)</f>
        <v xml:space="preserve"> </v>
      </c>
      <c r="G15" s="146" t="str">
        <f>IF(OR('USD Inf Conc'!G15="",'USD Inf Conc'!G15=0)," ",'USD Inf Conc'!$C15*'USD Inf Conc'!G15*3.78)</f>
        <v xml:space="preserve"> </v>
      </c>
      <c r="H15" s="146" t="str">
        <f>IF(OR('USD Inf Conc'!H15="",'USD Inf Conc'!H15=0)," ",'USD Inf Conc'!$C15*'USD Inf Conc'!H15*3.78)</f>
        <v xml:space="preserve"> </v>
      </c>
      <c r="I15" s="146" t="str">
        <f>IF(OR('USD Inf Conc'!I15="",'USD Inf Conc'!I15=0)," ",'USD Inf Conc'!$C15*'USD Inf Conc'!I15*3.78)</f>
        <v xml:space="preserve"> </v>
      </c>
      <c r="J15" s="146" t="str">
        <f>IF(OR('USD Inf Conc'!J15="",'USD Inf Conc'!J15=0)," ",'USD Inf Conc'!$C15*'USD Inf Conc'!J15*3.78)</f>
        <v xml:space="preserve"> </v>
      </c>
      <c r="K15" s="146" t="str">
        <f>IF(OR('USD Inf Conc'!K15="",'USD Inf Conc'!K15=0)," ",'USD Inf Conc'!$D15*'USD Inf Conc'!K15*3.78)</f>
        <v xml:space="preserve"> </v>
      </c>
      <c r="L15" s="227" t="str">
        <f>IF(OR('USD Inf Conc'!L15="",'USD Inf Conc'!L15=0)," ",'USD Inf Conc'!$C15*'USD Inf Conc'!L15*3.78)</f>
        <v xml:space="preserve"> </v>
      </c>
    </row>
    <row r="16" spans="1:13" x14ac:dyDescent="0.25">
      <c r="A16" s="123">
        <f>'USD Inf Conc'!A16</f>
        <v>0</v>
      </c>
      <c r="B16" s="26">
        <f>'USD Inf Conc'!B16</f>
        <v>0</v>
      </c>
      <c r="C16" s="123">
        <f>'USD Inf Conc'!C16</f>
        <v>0</v>
      </c>
      <c r="D16" s="123">
        <f>'USD Inf Conc'!D16</f>
        <v>0</v>
      </c>
      <c r="E16" s="146" t="str">
        <f>IF(OR('USD Inf Conc'!E16="",'USD Inf Conc'!E16=0)," ",'USD Inf Conc'!$C16*'USD Inf Conc'!E16*3.78)</f>
        <v xml:space="preserve"> </v>
      </c>
      <c r="F16" s="146" t="str">
        <f>IF(OR('USD Inf Conc'!F16="",'USD Inf Conc'!F16=0)," ",'USD Inf Conc'!$C16*'USD Inf Conc'!F16*3.78)</f>
        <v xml:space="preserve"> </v>
      </c>
      <c r="G16" s="146" t="str">
        <f>IF(OR('USD Inf Conc'!G16="",'USD Inf Conc'!G16=0)," ",'USD Inf Conc'!$C16*'USD Inf Conc'!G16*3.78)</f>
        <v xml:space="preserve"> </v>
      </c>
      <c r="H16" s="146" t="str">
        <f>IF(OR('USD Inf Conc'!H16="",'USD Inf Conc'!H16=0)," ",'USD Inf Conc'!$C16*'USD Inf Conc'!H16*3.78)</f>
        <v xml:space="preserve"> </v>
      </c>
      <c r="I16" s="146" t="str">
        <f>IF(OR('USD Inf Conc'!I16="",'USD Inf Conc'!I16=0)," ",'USD Inf Conc'!$C16*'USD Inf Conc'!I16*3.78)</f>
        <v xml:space="preserve"> </v>
      </c>
      <c r="J16" s="146" t="str">
        <f>IF(OR('USD Inf Conc'!J16="",'USD Inf Conc'!J16=0)," ",'USD Inf Conc'!$C16*'USD Inf Conc'!J16*3.78)</f>
        <v xml:space="preserve"> </v>
      </c>
      <c r="K16" s="146" t="str">
        <f>IF(OR('USD Inf Conc'!K16="",'USD Inf Conc'!K16=0)," ",'USD Inf Conc'!$D16*'USD Inf Conc'!K16*3.78)</f>
        <v xml:space="preserve"> </v>
      </c>
      <c r="L16" s="227" t="str">
        <f>IF(OR('USD Inf Conc'!L16="",'USD Inf Conc'!L16=0)," ",'USD Inf Conc'!$C16*'USD Inf Conc'!L16*3.78)</f>
        <v xml:space="preserve"> </v>
      </c>
    </row>
    <row r="17" spans="1:18" x14ac:dyDescent="0.25">
      <c r="A17" s="123">
        <f>'USD Inf Conc'!A17</f>
        <v>0</v>
      </c>
      <c r="B17" s="26">
        <f>'USD Inf Conc'!B17</f>
        <v>0</v>
      </c>
      <c r="C17" s="123">
        <f>'USD Inf Conc'!C17</f>
        <v>0</v>
      </c>
      <c r="D17" s="123">
        <f>'USD Inf Conc'!D17</f>
        <v>0</v>
      </c>
      <c r="E17" s="146" t="str">
        <f>IF(OR('USD Inf Conc'!E17="",'USD Inf Conc'!E17=0)," ",'USD Inf Conc'!$C17*'USD Inf Conc'!E17*3.78)</f>
        <v xml:space="preserve"> </v>
      </c>
      <c r="F17" s="146" t="str">
        <f>IF(OR('USD Inf Conc'!F17="",'USD Inf Conc'!F17=0)," ",'USD Inf Conc'!$C17*'USD Inf Conc'!F17*3.78)</f>
        <v xml:space="preserve"> </v>
      </c>
      <c r="G17" s="146" t="str">
        <f>IF(OR('USD Inf Conc'!G17="",'USD Inf Conc'!G17=0)," ",'USD Inf Conc'!$C17*'USD Inf Conc'!G17*3.78)</f>
        <v xml:space="preserve"> </v>
      </c>
      <c r="H17" s="146" t="str">
        <f>IF(OR('USD Inf Conc'!H17="",'USD Inf Conc'!H17=0)," ",'USD Inf Conc'!$C17*'USD Inf Conc'!H17*3.78)</f>
        <v xml:space="preserve"> </v>
      </c>
      <c r="I17" s="146" t="str">
        <f>IF(OR('USD Inf Conc'!I17="",'USD Inf Conc'!I17=0)," ",'USD Inf Conc'!$C17*'USD Inf Conc'!I17*3.78)</f>
        <v xml:space="preserve"> </v>
      </c>
      <c r="J17" s="146" t="str">
        <f>IF(OR('USD Inf Conc'!J17="",'USD Inf Conc'!J17=0)," ",'USD Inf Conc'!$C17*'USD Inf Conc'!J17*3.78)</f>
        <v xml:space="preserve"> </v>
      </c>
      <c r="K17" s="146" t="str">
        <f>IF(OR('USD Inf Conc'!K17="",'USD Inf Conc'!K17=0)," ",'USD Inf Conc'!$D17*'USD Inf Conc'!K17*3.78)</f>
        <v xml:space="preserve"> </v>
      </c>
      <c r="L17" s="227" t="str">
        <f>IF(OR('USD Inf Conc'!L17="",'USD Inf Conc'!L17=0)," ",'USD Inf Conc'!$C17*'USD Inf Conc'!L17*3.78)</f>
        <v xml:space="preserve"> </v>
      </c>
    </row>
    <row r="18" spans="1:18" x14ac:dyDescent="0.25">
      <c r="A18" s="123">
        <f>'USD Inf Conc'!A18</f>
        <v>0</v>
      </c>
      <c r="B18" s="26">
        <f>'USD Inf Conc'!B18</f>
        <v>0</v>
      </c>
      <c r="C18" s="123">
        <f>'USD Inf Conc'!C18</f>
        <v>0</v>
      </c>
      <c r="D18" s="123">
        <f>'USD Inf Conc'!D18</f>
        <v>0</v>
      </c>
      <c r="E18" s="146" t="str">
        <f>IF(OR('USD Inf Conc'!E18="",'USD Inf Conc'!E18=0)," ",'USD Inf Conc'!$C18*'USD Inf Conc'!E18*3.78)</f>
        <v xml:space="preserve"> </v>
      </c>
      <c r="F18" s="146" t="str">
        <f>IF(OR('USD Inf Conc'!F18="",'USD Inf Conc'!F18=0)," ",'USD Inf Conc'!$C18*'USD Inf Conc'!F18*3.78)</f>
        <v xml:space="preserve"> </v>
      </c>
      <c r="G18" s="146" t="str">
        <f>IF(OR('USD Inf Conc'!G18="",'USD Inf Conc'!G18=0)," ",'USD Inf Conc'!$C18*'USD Inf Conc'!G18*3.78)</f>
        <v xml:space="preserve"> </v>
      </c>
      <c r="H18" s="146" t="str">
        <f>IF(OR('USD Inf Conc'!H18="",'USD Inf Conc'!H18=0)," ",'USD Inf Conc'!$C18*'USD Inf Conc'!H18*3.78)</f>
        <v xml:space="preserve"> </v>
      </c>
      <c r="I18" s="146" t="str">
        <f>IF(OR('USD Inf Conc'!I18="",'USD Inf Conc'!I18=0)," ",'USD Inf Conc'!$C18*'USD Inf Conc'!I18*3.78)</f>
        <v xml:space="preserve"> </v>
      </c>
      <c r="J18" s="146" t="str">
        <f>IF(OR('USD Inf Conc'!J18="",'USD Inf Conc'!J18=0)," ",'USD Inf Conc'!$C18*'USD Inf Conc'!J18*3.78)</f>
        <v xml:space="preserve"> </v>
      </c>
      <c r="K18" s="146" t="str">
        <f>IF(OR('USD Inf Conc'!K18="",'USD Inf Conc'!K18=0)," ",'USD Inf Conc'!$D18*'USD Inf Conc'!K18*3.78)</f>
        <v xml:space="preserve"> </v>
      </c>
      <c r="L18" s="227" t="str">
        <f>IF(OR('USD Inf Conc'!L18="",'USD Inf Conc'!L18=0)," ",'USD Inf Conc'!$C18*'USD Inf Conc'!L18*3.78)</f>
        <v xml:space="preserve"> </v>
      </c>
    </row>
    <row r="19" spans="1:18" x14ac:dyDescent="0.25">
      <c r="A19" s="123">
        <f>'USD Inf Conc'!A19</f>
        <v>0</v>
      </c>
      <c r="B19" s="26">
        <f>'USD Inf Conc'!B19</f>
        <v>0</v>
      </c>
      <c r="C19" s="123">
        <f>'USD Inf Conc'!C19</f>
        <v>0</v>
      </c>
      <c r="D19" s="123">
        <f>'USD Inf Conc'!D19</f>
        <v>0</v>
      </c>
      <c r="E19" s="146" t="str">
        <f>IF(OR('USD Inf Conc'!E19="",'USD Inf Conc'!E19=0)," ",'USD Inf Conc'!$C19*'USD Inf Conc'!E19*3.78)</f>
        <v xml:space="preserve"> </v>
      </c>
      <c r="F19" s="146" t="str">
        <f>IF(OR('USD Inf Conc'!F19="",'USD Inf Conc'!F19=0)," ",'USD Inf Conc'!$C19*'USD Inf Conc'!F19*3.78)</f>
        <v xml:space="preserve"> </v>
      </c>
      <c r="G19" s="146" t="str">
        <f>IF(OR('USD Inf Conc'!G19="",'USD Inf Conc'!G19=0)," ",'USD Inf Conc'!$C19*'USD Inf Conc'!G19*3.78)</f>
        <v xml:space="preserve"> </v>
      </c>
      <c r="H19" s="146" t="str">
        <f>IF(OR('USD Inf Conc'!H19="",'USD Inf Conc'!H19=0)," ",'USD Inf Conc'!$C19*'USD Inf Conc'!H19*3.78)</f>
        <v xml:space="preserve"> </v>
      </c>
      <c r="I19" s="146" t="str">
        <f>IF(OR('USD Inf Conc'!I19="",'USD Inf Conc'!I19=0)," ",'USD Inf Conc'!$C19*'USD Inf Conc'!I19*3.78)</f>
        <v xml:space="preserve"> </v>
      </c>
      <c r="J19" s="146" t="str">
        <f>IF(OR('USD Inf Conc'!J19="",'USD Inf Conc'!J19=0)," ",'USD Inf Conc'!$C19*'USD Inf Conc'!J19*3.78)</f>
        <v xml:space="preserve"> </v>
      </c>
      <c r="K19" s="146" t="str">
        <f>IF(OR('USD Inf Conc'!K19="",'USD Inf Conc'!K19=0)," ",'USD Inf Conc'!$D19*'USD Inf Conc'!K19*3.78)</f>
        <v xml:space="preserve"> </v>
      </c>
      <c r="L19" s="227" t="str">
        <f>IF(OR('USD Inf Conc'!L19="",'USD Inf Conc'!L19=0)," ",'USD Inf Conc'!$C19*'USD Inf Conc'!L19*3.78)</f>
        <v xml:space="preserve"> </v>
      </c>
    </row>
    <row r="20" spans="1:18" x14ac:dyDescent="0.25">
      <c r="A20" s="123">
        <f>'USD Inf Conc'!A20</f>
        <v>0</v>
      </c>
      <c r="B20" s="26">
        <f>'USD Inf Conc'!B20</f>
        <v>0</v>
      </c>
      <c r="C20" s="123">
        <f>'USD Inf Conc'!C20</f>
        <v>0</v>
      </c>
      <c r="D20" s="123">
        <f>'USD Inf Conc'!D20</f>
        <v>0</v>
      </c>
      <c r="E20" s="146" t="str">
        <f>IF(OR('USD Inf Conc'!E20="",'USD Inf Conc'!E20=0)," ",'USD Inf Conc'!$C20*'USD Inf Conc'!E20*3.78)</f>
        <v xml:space="preserve"> </v>
      </c>
      <c r="F20" s="146" t="str">
        <f>IF(OR('USD Inf Conc'!F20="",'USD Inf Conc'!F20=0)," ",'USD Inf Conc'!$C20*'USD Inf Conc'!F20*3.78)</f>
        <v xml:space="preserve"> </v>
      </c>
      <c r="G20" s="146" t="str">
        <f>IF(OR('USD Inf Conc'!G20="",'USD Inf Conc'!G20=0)," ",'USD Inf Conc'!$C20*'USD Inf Conc'!G20*3.78)</f>
        <v xml:space="preserve"> </v>
      </c>
      <c r="H20" s="146" t="str">
        <f>IF(OR('USD Inf Conc'!H20="",'USD Inf Conc'!H20=0)," ",'USD Inf Conc'!$C20*'USD Inf Conc'!H20*3.78)</f>
        <v xml:space="preserve"> </v>
      </c>
      <c r="I20" s="146" t="str">
        <f>IF(OR('USD Inf Conc'!I20="",'USD Inf Conc'!I20=0)," ",'USD Inf Conc'!$C20*'USD Inf Conc'!I20*3.78)</f>
        <v xml:space="preserve"> </v>
      </c>
      <c r="J20" s="146" t="str">
        <f>IF(OR('USD Inf Conc'!J20="",'USD Inf Conc'!J20=0)," ",'USD Inf Conc'!$C20*'USD Inf Conc'!J20*3.78)</f>
        <v xml:space="preserve"> </v>
      </c>
      <c r="K20" s="146" t="str">
        <f>IF(OR('USD Inf Conc'!K20="",'USD Inf Conc'!K20=0)," ",'USD Inf Conc'!$D20*'USD Inf Conc'!K20*3.78)</f>
        <v xml:space="preserve"> </v>
      </c>
      <c r="L20" s="227" t="str">
        <f>IF(OR('USD Inf Conc'!L20="",'USD Inf Conc'!L20=0)," ",'USD Inf Conc'!$C20*'USD Inf Conc'!L20*3.78)</f>
        <v xml:space="preserve"> </v>
      </c>
    </row>
    <row r="21" spans="1:18" x14ac:dyDescent="0.25">
      <c r="A21" s="123">
        <f>'USD Inf Conc'!A21</f>
        <v>0</v>
      </c>
      <c r="B21" s="26">
        <f>'USD Inf Conc'!B21</f>
        <v>0</v>
      </c>
      <c r="C21" s="123">
        <f>'USD Inf Conc'!C21</f>
        <v>0</v>
      </c>
      <c r="D21" s="123">
        <f>'USD Inf Conc'!D21</f>
        <v>0</v>
      </c>
      <c r="E21" s="146" t="str">
        <f>IF(OR('USD Inf Conc'!E21="",'USD Inf Conc'!E21=0)," ",'USD Inf Conc'!$C21*'USD Inf Conc'!E21*3.78)</f>
        <v xml:space="preserve"> </v>
      </c>
      <c r="F21" s="146" t="str">
        <f>IF(OR('USD Inf Conc'!F21="",'USD Inf Conc'!F21=0)," ",'USD Inf Conc'!$C21*'USD Inf Conc'!F21*3.78)</f>
        <v xml:space="preserve"> </v>
      </c>
      <c r="G21" s="146" t="str">
        <f>IF(OR('USD Inf Conc'!G21="",'USD Inf Conc'!G21=0)," ",'USD Inf Conc'!$C21*'USD Inf Conc'!G21*3.78)</f>
        <v xml:space="preserve"> </v>
      </c>
      <c r="H21" s="146" t="str">
        <f>IF(OR('USD Inf Conc'!H21="",'USD Inf Conc'!H21=0)," ",'USD Inf Conc'!$C21*'USD Inf Conc'!H21*3.78)</f>
        <v xml:space="preserve"> </v>
      </c>
      <c r="I21" s="146" t="str">
        <f>IF(OR('USD Inf Conc'!I21="",'USD Inf Conc'!I21=0)," ",'USD Inf Conc'!$C21*'USD Inf Conc'!I21*3.78)</f>
        <v xml:space="preserve"> </v>
      </c>
      <c r="J21" s="146" t="str">
        <f>IF(OR('USD Inf Conc'!J21="",'USD Inf Conc'!J21=0)," ",'USD Inf Conc'!$C21*'USD Inf Conc'!J21*3.78)</f>
        <v xml:space="preserve"> </v>
      </c>
      <c r="K21" s="146" t="str">
        <f>IF(OR('USD Inf Conc'!K21="",'USD Inf Conc'!K21=0)," ",'USD Inf Conc'!$D21*'USD Inf Conc'!K21*3.78)</f>
        <v xml:space="preserve"> </v>
      </c>
      <c r="L21" s="227" t="str">
        <f>IF(OR('USD Inf Conc'!L21="",'USD Inf Conc'!L21=0)," ",'USD Inf Conc'!$C21*'USD Inf Conc'!L21*3.78)</f>
        <v xml:space="preserve"> </v>
      </c>
    </row>
    <row r="22" spans="1:18" x14ac:dyDescent="0.25">
      <c r="A22" s="123">
        <f>'USD Inf Conc'!A22</f>
        <v>0</v>
      </c>
      <c r="B22" s="26">
        <f>'USD Inf Conc'!B22</f>
        <v>0</v>
      </c>
      <c r="C22" s="123">
        <f>'USD Inf Conc'!C22</f>
        <v>0</v>
      </c>
      <c r="D22" s="123">
        <f>'USD Inf Conc'!D22</f>
        <v>0</v>
      </c>
      <c r="E22" s="146" t="str">
        <f>IF(OR('USD Inf Conc'!E22="",'USD Inf Conc'!E22=0)," ",'USD Inf Conc'!$C22*'USD Inf Conc'!E22*3.78)</f>
        <v xml:space="preserve"> </v>
      </c>
      <c r="F22" s="146" t="str">
        <f>IF(OR('USD Inf Conc'!F22="",'USD Inf Conc'!F22=0)," ",'USD Inf Conc'!$C22*'USD Inf Conc'!F22*3.78)</f>
        <v xml:space="preserve"> </v>
      </c>
      <c r="G22" s="146" t="str">
        <f>IF(OR('USD Inf Conc'!G22="",'USD Inf Conc'!G22=0)," ",'USD Inf Conc'!$C22*'USD Inf Conc'!G22*3.78)</f>
        <v xml:space="preserve"> </v>
      </c>
      <c r="H22" s="146" t="str">
        <f>IF(OR('USD Inf Conc'!H22="",'USD Inf Conc'!H22=0)," ",'USD Inf Conc'!$C22*'USD Inf Conc'!H22*3.78)</f>
        <v xml:space="preserve"> </v>
      </c>
      <c r="I22" s="146" t="str">
        <f>IF(OR('USD Inf Conc'!I22="",'USD Inf Conc'!I22=0)," ",'USD Inf Conc'!$C22*'USD Inf Conc'!I22*3.78)</f>
        <v xml:space="preserve"> </v>
      </c>
      <c r="J22" s="146" t="str">
        <f>IF(OR('USD Inf Conc'!J22="",'USD Inf Conc'!J22=0)," ",'USD Inf Conc'!$C22*'USD Inf Conc'!J22*3.78)</f>
        <v xml:space="preserve"> </v>
      </c>
      <c r="K22" s="146" t="str">
        <f>IF(OR('USD Inf Conc'!K22="",'USD Inf Conc'!K22=0)," ",'USD Inf Conc'!$D22*'USD Inf Conc'!K22*3.78)</f>
        <v xml:space="preserve"> </v>
      </c>
      <c r="L22" s="227" t="str">
        <f>IF(OR('USD Inf Conc'!L22="",'USD Inf Conc'!L22=0)," ",'USD Inf Conc'!$C22*'USD Inf Conc'!L22*3.78)</f>
        <v xml:space="preserve"> </v>
      </c>
    </row>
    <row r="23" spans="1:18" x14ac:dyDescent="0.25">
      <c r="A23" s="123">
        <f>'USD Inf Conc'!A23</f>
        <v>0</v>
      </c>
      <c r="B23" s="26">
        <f>'USD Inf Conc'!B23</f>
        <v>0</v>
      </c>
      <c r="C23" s="123">
        <f>'USD Inf Conc'!C23</f>
        <v>0</v>
      </c>
      <c r="D23" s="123">
        <f>'USD Inf Conc'!D23</f>
        <v>0</v>
      </c>
      <c r="E23" s="146" t="str">
        <f>IF(OR('USD Inf Conc'!E23="",'USD Inf Conc'!E23=0)," ",'USD Inf Conc'!$C23*'USD Inf Conc'!E23*3.78)</f>
        <v xml:space="preserve"> </v>
      </c>
      <c r="F23" s="146" t="str">
        <f>IF(OR('USD Inf Conc'!F23="",'USD Inf Conc'!F23=0)," ",'USD Inf Conc'!$C23*'USD Inf Conc'!F23*3.78)</f>
        <v xml:space="preserve"> </v>
      </c>
      <c r="G23" s="146" t="str">
        <f>IF(OR('USD Inf Conc'!G23="",'USD Inf Conc'!G23=0)," ",'USD Inf Conc'!$C23*'USD Inf Conc'!G23*3.78)</f>
        <v xml:space="preserve"> </v>
      </c>
      <c r="H23" s="146" t="str">
        <f>IF(OR('USD Inf Conc'!H23="",'USD Inf Conc'!H23=0)," ",'USD Inf Conc'!$C23*'USD Inf Conc'!H23*3.78)</f>
        <v xml:space="preserve"> </v>
      </c>
      <c r="I23" s="146" t="str">
        <f>IF(OR('USD Inf Conc'!I23="",'USD Inf Conc'!I23=0)," ",'USD Inf Conc'!$C23*'USD Inf Conc'!I23*3.78)</f>
        <v xml:space="preserve"> </v>
      </c>
      <c r="J23" s="146" t="str">
        <f>IF(OR('USD Inf Conc'!J23="",'USD Inf Conc'!J23=0)," ",'USD Inf Conc'!$C23*'USD Inf Conc'!J23*3.78)</f>
        <v xml:space="preserve"> </v>
      </c>
      <c r="K23" s="146" t="str">
        <f>IF(OR('USD Inf Conc'!K23="",'USD Inf Conc'!K23=0)," ",'USD Inf Conc'!$D23*'USD Inf Conc'!K23*3.78)</f>
        <v xml:space="preserve"> </v>
      </c>
      <c r="L23" s="227" t="str">
        <f>IF(OR('USD Inf Conc'!L23="",'USD Inf Conc'!L23=0)," ",'USD Inf Conc'!$C23*'USD Inf Conc'!L23*3.78)</f>
        <v xml:space="preserve"> </v>
      </c>
    </row>
    <row r="24" spans="1:18" x14ac:dyDescent="0.25">
      <c r="A24" s="123">
        <f>'USD Inf Conc'!A24</f>
        <v>0</v>
      </c>
      <c r="B24" s="26">
        <f>'USD Inf Conc'!B24</f>
        <v>0</v>
      </c>
      <c r="C24" s="123">
        <f>'USD Inf Conc'!C24</f>
        <v>0</v>
      </c>
      <c r="D24" s="123">
        <f>'USD Inf Conc'!D24</f>
        <v>0</v>
      </c>
      <c r="E24" s="146" t="str">
        <f>IF(OR('USD Inf Conc'!E24="",'USD Inf Conc'!E24=0)," ",'USD Inf Conc'!$C24*'USD Inf Conc'!E24*3.78)</f>
        <v xml:space="preserve"> </v>
      </c>
      <c r="F24" s="146" t="str">
        <f>IF(OR('USD Inf Conc'!F24="",'USD Inf Conc'!F24=0)," ",'USD Inf Conc'!$C24*'USD Inf Conc'!F24*3.78)</f>
        <v xml:space="preserve"> </v>
      </c>
      <c r="G24" s="146" t="str">
        <f>IF(OR('USD Inf Conc'!G24="",'USD Inf Conc'!G24=0)," ",'USD Inf Conc'!$C24*'USD Inf Conc'!G24*3.78)</f>
        <v xml:space="preserve"> </v>
      </c>
      <c r="H24" s="146" t="str">
        <f>IF(OR('USD Inf Conc'!H24="",'USD Inf Conc'!H24=0)," ",'USD Inf Conc'!$C24*'USD Inf Conc'!H24*3.78)</f>
        <v xml:space="preserve"> </v>
      </c>
      <c r="I24" s="146" t="str">
        <f>IF(OR('USD Inf Conc'!I24="",'USD Inf Conc'!I24=0)," ",'USD Inf Conc'!$C24*'USD Inf Conc'!I24*3.78)</f>
        <v xml:space="preserve"> </v>
      </c>
      <c r="J24" s="146" t="str">
        <f>IF(OR('USD Inf Conc'!J24="",'USD Inf Conc'!J24=0)," ",'USD Inf Conc'!$C24*'USD Inf Conc'!J24*3.78)</f>
        <v xml:space="preserve"> </v>
      </c>
      <c r="K24" s="146" t="str">
        <f>IF(OR('USD Inf Conc'!K24="",'USD Inf Conc'!K24=0)," ",'USD Inf Conc'!$D24*'USD Inf Conc'!K24*3.78)</f>
        <v xml:space="preserve"> </v>
      </c>
      <c r="L24" s="227" t="str">
        <f>IF(OR('USD Inf Conc'!L24="",'USD Inf Conc'!L24=0)," ",'USD Inf Conc'!$C24*'USD Inf Conc'!L24*3.78)</f>
        <v xml:space="preserve"> </v>
      </c>
    </row>
    <row r="25" spans="1:18" x14ac:dyDescent="0.25">
      <c r="A25" s="123">
        <f>'USD Inf Conc'!A25</f>
        <v>0</v>
      </c>
      <c r="B25" s="26">
        <f>'USD Inf Conc'!B25</f>
        <v>0</v>
      </c>
      <c r="C25" s="123">
        <f>'USD Inf Conc'!C25</f>
        <v>0</v>
      </c>
      <c r="D25" s="123">
        <f>'USD Inf Conc'!D25</f>
        <v>0</v>
      </c>
      <c r="E25" s="146" t="str">
        <f>IF(OR('USD Inf Conc'!E25="",'USD Inf Conc'!E25=0)," ",'USD Inf Conc'!$C25*'USD Inf Conc'!E25*3.78)</f>
        <v xml:space="preserve"> </v>
      </c>
      <c r="F25" s="146" t="str">
        <f>IF(OR('USD Inf Conc'!F25="",'USD Inf Conc'!F25=0)," ",'USD Inf Conc'!$C25*'USD Inf Conc'!F25*3.78)</f>
        <v xml:space="preserve"> </v>
      </c>
      <c r="G25" s="146" t="str">
        <f>IF(OR('USD Inf Conc'!G25="",'USD Inf Conc'!G25=0)," ",'USD Inf Conc'!$C25*'USD Inf Conc'!G25*3.78)</f>
        <v xml:space="preserve"> </v>
      </c>
      <c r="H25" s="146" t="str">
        <f>IF(OR('USD Inf Conc'!H25="",'USD Inf Conc'!H25=0)," ",'USD Inf Conc'!$C25*'USD Inf Conc'!H25*3.78)</f>
        <v xml:space="preserve"> </v>
      </c>
      <c r="I25" s="146" t="str">
        <f>IF(OR('USD Inf Conc'!I25="",'USD Inf Conc'!I25=0)," ",'USD Inf Conc'!$C25*'USD Inf Conc'!I25*3.78)</f>
        <v xml:space="preserve"> </v>
      </c>
      <c r="J25" s="146" t="str">
        <f>IF(OR('USD Inf Conc'!J25="",'USD Inf Conc'!J25=0)," ",'USD Inf Conc'!$C25*'USD Inf Conc'!J25*3.78)</f>
        <v xml:space="preserve"> </v>
      </c>
      <c r="K25" s="146" t="str">
        <f>IF(OR('USD Inf Conc'!K25="",'USD Inf Conc'!K25=0)," ",'USD Inf Conc'!$D25*'USD Inf Conc'!K25*3.78)</f>
        <v xml:space="preserve"> </v>
      </c>
      <c r="L25" s="227" t="str">
        <f>IF(OR('USD Inf Conc'!L25="",'USD Inf Conc'!L25=0)," ",'USD Inf Conc'!$C25*'USD Inf Conc'!L25*3.78)</f>
        <v xml:space="preserve"> </v>
      </c>
    </row>
    <row r="26" spans="1:18" x14ac:dyDescent="0.25">
      <c r="A26" s="123">
        <f>'USD Inf Conc'!A26</f>
        <v>0</v>
      </c>
      <c r="B26" s="26">
        <f>'USD Inf Conc'!B26</f>
        <v>0</v>
      </c>
      <c r="C26" s="123">
        <f>'USD Inf Conc'!C26</f>
        <v>0</v>
      </c>
      <c r="D26" s="123">
        <f>'USD Inf Conc'!D26</f>
        <v>0</v>
      </c>
      <c r="E26" s="146" t="str">
        <f>IF(OR('USD Inf Conc'!E26="",'USD Inf Conc'!E26=0)," ",'USD Inf Conc'!$C26*'USD Inf Conc'!E26*3.78)</f>
        <v xml:space="preserve"> </v>
      </c>
      <c r="F26" s="146" t="str">
        <f>IF(OR('USD Inf Conc'!F26="",'USD Inf Conc'!F26=0)," ",'USD Inf Conc'!$C26*'USD Inf Conc'!F26*3.78)</f>
        <v xml:space="preserve"> </v>
      </c>
      <c r="G26" s="146" t="str">
        <f>IF(OR('USD Inf Conc'!G26="",'USD Inf Conc'!G26=0)," ",'USD Inf Conc'!$C26*'USD Inf Conc'!G26*3.78)</f>
        <v xml:space="preserve"> </v>
      </c>
      <c r="H26" s="146" t="str">
        <f>IF(OR('USD Inf Conc'!H26="",'USD Inf Conc'!H26=0)," ",'USD Inf Conc'!$C26*'USD Inf Conc'!H26*3.78)</f>
        <v xml:space="preserve"> </v>
      </c>
      <c r="I26" s="146" t="str">
        <f>IF(OR('USD Inf Conc'!I26="",'USD Inf Conc'!I26=0)," ",'USD Inf Conc'!$C26*'USD Inf Conc'!I26*3.78)</f>
        <v xml:space="preserve"> </v>
      </c>
      <c r="J26" s="146" t="str">
        <f>IF(OR('USD Inf Conc'!J26="",'USD Inf Conc'!J26=0)," ",'USD Inf Conc'!$C26*'USD Inf Conc'!J26*3.78)</f>
        <v xml:space="preserve"> </v>
      </c>
      <c r="K26" s="146" t="str">
        <f>IF(OR('USD Inf Conc'!K26="",'USD Inf Conc'!K26=0)," ",'USD Inf Conc'!$D26*'USD Inf Conc'!K26*3.78)</f>
        <v xml:space="preserve"> </v>
      </c>
      <c r="L26" s="227" t="str">
        <f>IF(OR('USD Inf Conc'!L26="",'USD Inf Conc'!L26=0)," ",'USD Inf Conc'!$C26*'USD Inf Conc'!L26*3.78)</f>
        <v xml:space="preserve"> </v>
      </c>
    </row>
    <row r="27" spans="1:18" ht="14.25" customHeight="1" thickBot="1" x14ac:dyDescent="0.3"/>
    <row r="28" spans="1:18" ht="15.75" x14ac:dyDescent="0.25">
      <c r="A28" s="265" t="s">
        <v>159</v>
      </c>
      <c r="B28" s="262"/>
      <c r="C28" s="262"/>
      <c r="D28" s="262"/>
      <c r="E28" s="262"/>
      <c r="F28" s="262"/>
      <c r="G28" s="262"/>
      <c r="H28" s="262"/>
      <c r="I28" s="262"/>
      <c r="J28" s="262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63" t="s">
        <v>132</v>
      </c>
      <c r="B29" s="251"/>
      <c r="C29" s="251"/>
      <c r="D29" s="251"/>
      <c r="E29" s="251"/>
      <c r="F29" s="251"/>
      <c r="G29" s="251"/>
      <c r="H29" s="251"/>
      <c r="I29" s="251"/>
      <c r="J29" s="251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63" t="s">
        <v>109</v>
      </c>
      <c r="B30" s="251"/>
      <c r="C30" s="251"/>
      <c r="D30" s="251"/>
      <c r="E30" s="251"/>
      <c r="F30" s="251"/>
      <c r="G30" s="251"/>
      <c r="H30" s="251"/>
      <c r="I30" s="251"/>
      <c r="J30" s="251"/>
      <c r="K30" s="44"/>
      <c r="L30" s="44"/>
      <c r="M30" s="44"/>
      <c r="N30" s="44"/>
      <c r="O30" s="44"/>
      <c r="P30" s="44"/>
      <c r="Q30" s="44"/>
      <c r="R30" s="63"/>
    </row>
    <row r="31" spans="1:18" s="119" customFormat="1" x14ac:dyDescent="0.25">
      <c r="A31" s="263"/>
      <c r="B31" s="251"/>
      <c r="C31" s="251"/>
      <c r="D31" s="251"/>
      <c r="E31" s="251"/>
      <c r="F31" s="251"/>
      <c r="G31" s="251"/>
      <c r="H31" s="251"/>
      <c r="I31" s="251"/>
      <c r="J31" s="251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64" t="s">
        <v>100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61" t="s">
        <v>169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61" t="s">
        <v>170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61" t="s">
        <v>108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64" t="s">
        <v>168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61" t="s">
        <v>173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2" t="s">
        <v>172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44"/>
      <c r="P39" s="44"/>
      <c r="Q39" s="44"/>
      <c r="R39" s="63"/>
    </row>
    <row r="40" spans="1:18" ht="15.75" thickBot="1" x14ac:dyDescent="0.3">
      <c r="A40" s="71" t="s">
        <v>171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1520" priority="2">
      <formula>LEN(TRIM(A7))=0</formula>
    </cfRule>
  </conditionalFormatting>
  <conditionalFormatting sqref="E7:L26">
    <cfRule type="cellIs" dxfId="1519" priority="1" operator="equal">
      <formula>0</formula>
    </cfRule>
    <cfRule type="containsErrors" dxfId="1518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G14" sqref="G14"/>
    </sheetView>
  </sheetViews>
  <sheetFormatPr defaultRowHeight="15" x14ac:dyDescent="0.25"/>
  <cols>
    <col min="1" max="1" width="11.28515625" style="81" bestFit="1" customWidth="1"/>
    <col min="2" max="2" width="10.140625" style="108" customWidth="1"/>
    <col min="3" max="3" width="6.85546875" style="108" customWidth="1"/>
    <col min="4" max="4" width="7.140625" style="108" customWidth="1"/>
    <col min="5" max="5" width="7.28515625" style="108" customWidth="1"/>
    <col min="6" max="6" width="6" style="108" customWidth="1"/>
    <col min="7" max="7" width="8" style="108" customWidth="1"/>
    <col min="8" max="8" width="6.5703125" style="108" bestFit="1" customWidth="1"/>
    <col min="9" max="10" width="6" style="108" customWidth="1"/>
    <col min="11" max="11" width="7.28515625" style="108" customWidth="1"/>
    <col min="12" max="12" width="6.42578125" style="108" bestFit="1" customWidth="1"/>
    <col min="13" max="16384" width="9.140625" style="108"/>
  </cols>
  <sheetData>
    <row r="1" spans="1:12" ht="24" thickBot="1" x14ac:dyDescent="0.4">
      <c r="A1" s="84" t="s">
        <v>111</v>
      </c>
      <c r="B1" s="84"/>
      <c r="C1" s="84"/>
      <c r="D1" s="84"/>
      <c r="E1" s="84"/>
      <c r="F1" s="84"/>
      <c r="G1" s="84"/>
      <c r="H1" s="84"/>
      <c r="I1" s="110"/>
      <c r="K1" s="84"/>
      <c r="L1" s="110"/>
    </row>
    <row r="2" spans="1:12" s="119" customFormat="1" ht="18.75" x14ac:dyDescent="0.3">
      <c r="A2" s="147" t="s">
        <v>208</v>
      </c>
      <c r="B2" s="148"/>
      <c r="C2" s="148"/>
      <c r="D2" s="148"/>
      <c r="E2" s="148"/>
      <c r="F2" s="148"/>
      <c r="G2" s="148"/>
      <c r="H2" s="148"/>
      <c r="I2" s="148"/>
      <c r="J2" s="60"/>
      <c r="K2" s="148"/>
      <c r="L2" s="149"/>
    </row>
    <row r="3" spans="1:12" s="119" customFormat="1" ht="19.5" thickBot="1" x14ac:dyDescent="0.35">
      <c r="A3" s="150" t="s">
        <v>207</v>
      </c>
      <c r="B3" s="151"/>
      <c r="C3" s="151"/>
      <c r="D3" s="151"/>
      <c r="E3" s="151"/>
      <c r="F3" s="151"/>
      <c r="G3" s="151"/>
      <c r="H3" s="151"/>
      <c r="I3" s="151"/>
      <c r="J3" s="65"/>
      <c r="K3" s="151"/>
      <c r="L3" s="152"/>
    </row>
    <row r="4" spans="1:12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ht="39" customHeight="1" x14ac:dyDescent="0.25">
      <c r="A5" s="209" t="s">
        <v>34</v>
      </c>
      <c r="B5" s="3" t="s">
        <v>0</v>
      </c>
      <c r="C5" s="319" t="s">
        <v>13</v>
      </c>
      <c r="D5" s="320"/>
      <c r="E5" s="89" t="s">
        <v>51</v>
      </c>
      <c r="F5" s="91" t="s">
        <v>52</v>
      </c>
      <c r="G5" s="91" t="s">
        <v>58</v>
      </c>
      <c r="H5" s="91" t="s">
        <v>59</v>
      </c>
      <c r="I5" s="91" t="s">
        <v>53</v>
      </c>
      <c r="J5" s="91" t="s">
        <v>54</v>
      </c>
      <c r="K5" s="91" t="s">
        <v>55</v>
      </c>
      <c r="L5" s="109" t="s">
        <v>56</v>
      </c>
    </row>
    <row r="6" spans="1:12" ht="28.5" customHeight="1" x14ac:dyDescent="0.25">
      <c r="A6" s="210"/>
      <c r="B6" s="8" t="s">
        <v>33</v>
      </c>
      <c r="C6" s="50" t="s">
        <v>14</v>
      </c>
      <c r="D6" s="51" t="s">
        <v>10</v>
      </c>
      <c r="E6" s="291" t="s">
        <v>37</v>
      </c>
      <c r="F6" s="294"/>
      <c r="G6" s="294"/>
      <c r="H6" s="294"/>
      <c r="I6" s="294"/>
      <c r="J6" s="294"/>
      <c r="K6" s="358" t="s">
        <v>92</v>
      </c>
      <c r="L6" s="93"/>
    </row>
    <row r="7" spans="1:12" ht="16.5" customHeight="1" x14ac:dyDescent="0.25">
      <c r="A7" s="123" t="s">
        <v>219</v>
      </c>
      <c r="B7" s="26">
        <v>41102</v>
      </c>
      <c r="C7" s="360">
        <v>11.3</v>
      </c>
      <c r="D7" s="360">
        <v>13.4</v>
      </c>
      <c r="E7" s="140">
        <f t="shared" ref="E7:E8" si="0">SUM(F7,G7,H7)</f>
        <v>57.06</v>
      </c>
      <c r="F7" s="228">
        <v>57</v>
      </c>
      <c r="G7" s="360">
        <v>1.4999999999999999E-2</v>
      </c>
      <c r="H7" s="360">
        <v>4.4999999999999998E-2</v>
      </c>
      <c r="I7" s="360">
        <v>34.4</v>
      </c>
      <c r="J7" s="228">
        <v>7.5</v>
      </c>
      <c r="K7" s="229">
        <v>1.6</v>
      </c>
      <c r="L7" s="228">
        <v>270</v>
      </c>
    </row>
    <row r="8" spans="1:12" ht="16.5" customHeight="1" x14ac:dyDescent="0.25">
      <c r="A8" s="123" t="s">
        <v>212</v>
      </c>
      <c r="B8" s="26">
        <v>41284</v>
      </c>
      <c r="C8" s="228">
        <v>12.2</v>
      </c>
      <c r="D8" s="228">
        <v>13.6</v>
      </c>
      <c r="E8" s="140">
        <f t="shared" si="0"/>
        <v>46.248000000000005</v>
      </c>
      <c r="F8" s="228">
        <v>46.2</v>
      </c>
      <c r="G8" s="229">
        <v>3.3000000000000002E-2</v>
      </c>
      <c r="H8" s="228">
        <v>1.4999999999999999E-2</v>
      </c>
      <c r="I8" s="229">
        <v>27.2</v>
      </c>
      <c r="J8" s="228">
        <v>9</v>
      </c>
      <c r="K8" s="229">
        <v>4.5</v>
      </c>
      <c r="L8" s="228">
        <v>260</v>
      </c>
    </row>
    <row r="9" spans="1:12" s="119" customFormat="1" ht="16.5" customHeight="1" x14ac:dyDescent="0.25">
      <c r="A9" s="123"/>
      <c r="B9" s="26"/>
      <c r="C9" s="228"/>
      <c r="D9" s="228"/>
      <c r="E9" s="140"/>
      <c r="F9" s="228"/>
      <c r="G9" s="229"/>
      <c r="H9" s="228"/>
      <c r="I9" s="229"/>
      <c r="J9" s="228"/>
      <c r="K9" s="229"/>
      <c r="L9" s="228"/>
    </row>
    <row r="10" spans="1:12" s="119" customFormat="1" ht="16.5" customHeight="1" x14ac:dyDescent="0.25">
      <c r="A10" s="123"/>
      <c r="B10" s="26"/>
      <c r="C10" s="228"/>
      <c r="D10" s="228"/>
      <c r="E10" s="140">
        <f t="shared" ref="E7:E26" si="1">SUM(F10,G10,H10)</f>
        <v>0</v>
      </c>
      <c r="F10" s="228"/>
      <c r="G10" s="229"/>
      <c r="H10" s="228"/>
      <c r="I10" s="229"/>
      <c r="J10" s="228"/>
      <c r="K10" s="229"/>
      <c r="L10" s="228"/>
    </row>
    <row r="11" spans="1:12" s="119" customFormat="1" ht="16.5" customHeight="1" x14ac:dyDescent="0.25">
      <c r="A11" s="123"/>
      <c r="B11" s="26"/>
      <c r="C11" s="228"/>
      <c r="D11" s="228"/>
      <c r="E11" s="140">
        <f t="shared" si="1"/>
        <v>0</v>
      </c>
      <c r="F11" s="228"/>
      <c r="G11" s="229"/>
      <c r="H11" s="228"/>
      <c r="I11" s="229"/>
      <c r="J11" s="228"/>
      <c r="K11" s="229"/>
      <c r="L11" s="228"/>
    </row>
    <row r="12" spans="1:12" s="119" customFormat="1" ht="16.5" customHeight="1" x14ac:dyDescent="0.25">
      <c r="A12" s="123"/>
      <c r="B12" s="26"/>
      <c r="C12" s="228"/>
      <c r="D12" s="228"/>
      <c r="E12" s="140">
        <f t="shared" si="1"/>
        <v>0</v>
      </c>
      <c r="F12" s="228"/>
      <c r="G12" s="229"/>
      <c r="H12" s="228"/>
      <c r="I12" s="229"/>
      <c r="J12" s="228"/>
      <c r="K12" s="229"/>
      <c r="L12" s="228"/>
    </row>
    <row r="13" spans="1:12" s="119" customFormat="1" ht="16.5" customHeight="1" x14ac:dyDescent="0.25">
      <c r="A13" s="123"/>
      <c r="B13" s="26"/>
      <c r="C13" s="228"/>
      <c r="D13" s="228"/>
      <c r="E13" s="140">
        <f t="shared" si="1"/>
        <v>0</v>
      </c>
      <c r="F13" s="228"/>
      <c r="G13" s="229"/>
      <c r="H13" s="228"/>
      <c r="I13" s="229"/>
      <c r="J13" s="228"/>
      <c r="K13" s="229"/>
      <c r="L13" s="228"/>
    </row>
    <row r="14" spans="1:12" s="119" customFormat="1" ht="16.5" customHeight="1" x14ac:dyDescent="0.25">
      <c r="A14" s="123"/>
      <c r="B14" s="26"/>
      <c r="C14" s="228"/>
      <c r="D14" s="228"/>
      <c r="E14" s="140">
        <f t="shared" si="1"/>
        <v>0</v>
      </c>
      <c r="F14" s="228"/>
      <c r="G14" s="229"/>
      <c r="H14" s="228"/>
      <c r="I14" s="229"/>
      <c r="J14" s="228"/>
      <c r="K14" s="229"/>
      <c r="L14" s="228"/>
    </row>
    <row r="15" spans="1:12" s="119" customFormat="1" ht="16.5" customHeight="1" x14ac:dyDescent="0.25">
      <c r="A15" s="123"/>
      <c r="B15" s="26"/>
      <c r="C15" s="228"/>
      <c r="D15" s="228"/>
      <c r="E15" s="140">
        <f t="shared" si="1"/>
        <v>0</v>
      </c>
      <c r="F15" s="228"/>
      <c r="G15" s="229"/>
      <c r="H15" s="228"/>
      <c r="I15" s="229"/>
      <c r="J15" s="228"/>
      <c r="K15" s="229"/>
      <c r="L15" s="228"/>
    </row>
    <row r="16" spans="1:12" s="119" customFormat="1" ht="16.5" customHeight="1" x14ac:dyDescent="0.25">
      <c r="A16" s="123"/>
      <c r="B16" s="26"/>
      <c r="C16" s="228"/>
      <c r="D16" s="228"/>
      <c r="E16" s="140">
        <f t="shared" si="1"/>
        <v>0</v>
      </c>
      <c r="F16" s="228"/>
      <c r="G16" s="229"/>
      <c r="H16" s="228"/>
      <c r="I16" s="229"/>
      <c r="J16" s="228"/>
      <c r="K16" s="229"/>
      <c r="L16" s="228"/>
    </row>
    <row r="17" spans="1:15" s="119" customFormat="1" ht="16.5" customHeight="1" x14ac:dyDescent="0.25">
      <c r="A17" s="123"/>
      <c r="B17" s="26"/>
      <c r="C17" s="228"/>
      <c r="D17" s="228"/>
      <c r="E17" s="140">
        <f t="shared" si="1"/>
        <v>0</v>
      </c>
      <c r="F17" s="228"/>
      <c r="G17" s="229"/>
      <c r="H17" s="228"/>
      <c r="I17" s="229"/>
      <c r="J17" s="228"/>
      <c r="K17" s="229"/>
      <c r="L17" s="228"/>
    </row>
    <row r="18" spans="1:15" s="119" customFormat="1" ht="16.5" customHeight="1" x14ac:dyDescent="0.25">
      <c r="A18" s="123"/>
      <c r="B18" s="26"/>
      <c r="C18" s="228"/>
      <c r="D18" s="228"/>
      <c r="E18" s="140">
        <f t="shared" si="1"/>
        <v>0</v>
      </c>
      <c r="F18" s="228"/>
      <c r="G18" s="229"/>
      <c r="H18" s="228"/>
      <c r="I18" s="229"/>
      <c r="J18" s="228"/>
      <c r="K18" s="229"/>
      <c r="L18" s="228"/>
    </row>
    <row r="19" spans="1:15" s="119" customFormat="1" ht="16.5" customHeight="1" x14ac:dyDescent="0.25">
      <c r="A19" s="123"/>
      <c r="B19" s="26"/>
      <c r="C19" s="228"/>
      <c r="D19" s="228"/>
      <c r="E19" s="140">
        <f t="shared" si="1"/>
        <v>0</v>
      </c>
      <c r="F19" s="228"/>
      <c r="G19" s="229"/>
      <c r="H19" s="228"/>
      <c r="I19" s="229"/>
      <c r="J19" s="228"/>
      <c r="K19" s="229"/>
      <c r="L19" s="228"/>
    </row>
    <row r="20" spans="1:15" s="119" customFormat="1" ht="16.5" customHeight="1" x14ac:dyDescent="0.25">
      <c r="A20" s="123"/>
      <c r="B20" s="26"/>
      <c r="C20" s="228"/>
      <c r="D20" s="228"/>
      <c r="E20" s="140">
        <f t="shared" si="1"/>
        <v>0</v>
      </c>
      <c r="F20" s="228"/>
      <c r="G20" s="229"/>
      <c r="H20" s="228"/>
      <c r="I20" s="229"/>
      <c r="J20" s="228"/>
      <c r="K20" s="229"/>
      <c r="L20" s="228"/>
    </row>
    <row r="21" spans="1:15" s="119" customFormat="1" ht="16.5" customHeight="1" x14ac:dyDescent="0.25">
      <c r="A21" s="123"/>
      <c r="B21" s="26"/>
      <c r="C21" s="228"/>
      <c r="D21" s="228"/>
      <c r="E21" s="140">
        <f t="shared" si="1"/>
        <v>0</v>
      </c>
      <c r="F21" s="228"/>
      <c r="G21" s="229"/>
      <c r="H21" s="228"/>
      <c r="I21" s="229"/>
      <c r="J21" s="228"/>
      <c r="K21" s="229"/>
      <c r="L21" s="228"/>
    </row>
    <row r="22" spans="1:15" s="119" customFormat="1" ht="16.5" customHeight="1" x14ac:dyDescent="0.25">
      <c r="A22" s="123"/>
      <c r="B22" s="26"/>
      <c r="C22" s="228"/>
      <c r="D22" s="228"/>
      <c r="E22" s="140">
        <f t="shared" si="1"/>
        <v>0</v>
      </c>
      <c r="F22" s="228"/>
      <c r="G22" s="229"/>
      <c r="H22" s="228"/>
      <c r="I22" s="229"/>
      <c r="J22" s="228"/>
      <c r="K22" s="229"/>
      <c r="L22" s="228"/>
    </row>
    <row r="23" spans="1:15" s="119" customFormat="1" ht="16.5" customHeight="1" x14ac:dyDescent="0.25">
      <c r="A23" s="123"/>
      <c r="B23" s="26"/>
      <c r="C23" s="228"/>
      <c r="D23" s="228"/>
      <c r="E23" s="140">
        <f t="shared" si="1"/>
        <v>0</v>
      </c>
      <c r="F23" s="228"/>
      <c r="G23" s="229"/>
      <c r="H23" s="228"/>
      <c r="I23" s="229"/>
      <c r="J23" s="228"/>
      <c r="K23" s="229"/>
      <c r="L23" s="228"/>
    </row>
    <row r="24" spans="1:15" s="119" customFormat="1" ht="16.5" customHeight="1" x14ac:dyDescent="0.25">
      <c r="A24" s="123"/>
      <c r="B24" s="26"/>
      <c r="C24" s="228"/>
      <c r="D24" s="228"/>
      <c r="E24" s="254">
        <f t="shared" si="1"/>
        <v>0</v>
      </c>
      <c r="F24" s="228"/>
      <c r="G24" s="229"/>
      <c r="H24" s="228"/>
      <c r="I24" s="229"/>
      <c r="J24" s="228"/>
      <c r="K24" s="229"/>
      <c r="L24" s="228"/>
    </row>
    <row r="25" spans="1:15" s="119" customFormat="1" ht="16.5" customHeight="1" x14ac:dyDescent="0.25">
      <c r="A25" s="123"/>
      <c r="B25" s="26"/>
      <c r="C25" s="228"/>
      <c r="D25" s="253"/>
      <c r="E25" s="140">
        <f t="shared" si="1"/>
        <v>0</v>
      </c>
      <c r="F25" s="300"/>
      <c r="G25" s="229"/>
      <c r="H25" s="228"/>
      <c r="I25" s="229"/>
      <c r="J25" s="228"/>
      <c r="K25" s="229"/>
      <c r="L25" s="228"/>
    </row>
    <row r="26" spans="1:15" s="119" customFormat="1" ht="16.5" customHeight="1" x14ac:dyDescent="0.25">
      <c r="A26" s="123"/>
      <c r="B26" s="26"/>
      <c r="C26" s="228"/>
      <c r="D26" s="228"/>
      <c r="E26" s="255">
        <f t="shared" si="1"/>
        <v>0</v>
      </c>
      <c r="F26" s="228"/>
      <c r="G26" s="229"/>
      <c r="H26" s="228"/>
      <c r="I26" s="229"/>
      <c r="J26" s="228"/>
      <c r="K26" s="229"/>
      <c r="L26" s="228"/>
    </row>
    <row r="27" spans="1:15" s="119" customFormat="1" ht="15.75" customHeight="1" thickBot="1" x14ac:dyDescent="0.3">
      <c r="A27" s="211"/>
      <c r="B27" s="76"/>
      <c r="C27" s="78"/>
      <c r="D27" s="78"/>
      <c r="E27" s="75"/>
      <c r="F27" s="78"/>
      <c r="G27" s="78"/>
      <c r="H27" s="78"/>
      <c r="I27" s="78"/>
      <c r="J27" s="78"/>
      <c r="K27" s="78"/>
      <c r="L27" s="78"/>
    </row>
    <row r="28" spans="1:15" s="119" customFormat="1" ht="15.75" customHeight="1" x14ac:dyDescent="0.25">
      <c r="A28" s="261" t="s">
        <v>159</v>
      </c>
      <c r="B28" s="244"/>
      <c r="C28" s="245"/>
      <c r="D28" s="245"/>
      <c r="E28" s="246"/>
      <c r="F28" s="245"/>
      <c r="G28" s="245"/>
      <c r="H28" s="245"/>
      <c r="I28" s="245"/>
      <c r="J28" s="104"/>
      <c r="K28" s="104"/>
      <c r="L28" s="104"/>
      <c r="M28" s="60"/>
      <c r="N28" s="60"/>
      <c r="O28" s="61"/>
    </row>
    <row r="29" spans="1:15" s="119" customFormat="1" ht="15.75" customHeight="1" x14ac:dyDescent="0.25">
      <c r="A29" s="256" t="s">
        <v>110</v>
      </c>
      <c r="B29" s="247"/>
      <c r="C29" s="248"/>
      <c r="D29" s="248"/>
      <c r="E29" s="249"/>
      <c r="F29" s="248"/>
      <c r="G29" s="248"/>
      <c r="H29" s="248"/>
      <c r="I29" s="248"/>
      <c r="J29" s="106"/>
      <c r="K29" s="106"/>
      <c r="L29" s="106"/>
      <c r="M29" s="44"/>
      <c r="N29" s="44"/>
      <c r="O29" s="63"/>
    </row>
    <row r="30" spans="1:15" s="119" customFormat="1" ht="15.75" customHeight="1" x14ac:dyDescent="0.25">
      <c r="A30" s="256" t="s">
        <v>120</v>
      </c>
      <c r="B30" s="247"/>
      <c r="C30" s="248"/>
      <c r="D30" s="248"/>
      <c r="E30" s="249"/>
      <c r="F30" s="248"/>
      <c r="G30" s="248"/>
      <c r="H30" s="248"/>
      <c r="I30" s="248"/>
      <c r="J30" s="106"/>
      <c r="K30" s="106"/>
      <c r="L30" s="106"/>
      <c r="M30" s="44"/>
      <c r="N30" s="44"/>
      <c r="O30" s="63"/>
    </row>
    <row r="31" spans="1:15" s="119" customFormat="1" ht="15.75" customHeight="1" x14ac:dyDescent="0.25">
      <c r="A31" s="256" t="s">
        <v>107</v>
      </c>
      <c r="B31" s="247"/>
      <c r="C31" s="248"/>
      <c r="D31" s="248"/>
      <c r="E31" s="249"/>
      <c r="F31" s="248"/>
      <c r="G31" s="248"/>
      <c r="H31" s="248"/>
      <c r="I31" s="248"/>
      <c r="J31" s="106"/>
      <c r="K31" s="106"/>
      <c r="L31" s="106"/>
      <c r="M31" s="44"/>
      <c r="N31" s="44"/>
      <c r="O31" s="63"/>
    </row>
    <row r="32" spans="1:15" s="119" customFormat="1" ht="15.75" customHeight="1" x14ac:dyDescent="0.25">
      <c r="A32" s="256"/>
      <c r="B32" s="247"/>
      <c r="C32" s="248"/>
      <c r="D32" s="248"/>
      <c r="E32" s="249"/>
      <c r="F32" s="248"/>
      <c r="G32" s="248"/>
      <c r="H32" s="248"/>
      <c r="I32" s="248"/>
      <c r="J32" s="106"/>
      <c r="K32" s="106"/>
      <c r="L32" s="106"/>
      <c r="M32" s="44"/>
      <c r="N32" s="44"/>
      <c r="O32" s="63"/>
    </row>
    <row r="33" spans="1:15" s="119" customFormat="1" ht="15.75" customHeight="1" x14ac:dyDescent="0.25">
      <c r="A33" s="260" t="s">
        <v>160</v>
      </c>
      <c r="B33" s="172"/>
      <c r="C33" s="173"/>
      <c r="D33" s="173"/>
      <c r="E33" s="163"/>
      <c r="F33" s="173"/>
      <c r="G33" s="173"/>
      <c r="H33" s="248"/>
      <c r="I33" s="248"/>
      <c r="J33" s="106"/>
      <c r="K33" s="106"/>
      <c r="L33" s="106"/>
      <c r="M33" s="44"/>
      <c r="N33" s="44"/>
      <c r="O33" s="63"/>
    </row>
    <row r="34" spans="1:15" s="119" customFormat="1" ht="15.75" customHeight="1" x14ac:dyDescent="0.25">
      <c r="A34" s="212" t="s">
        <v>105</v>
      </c>
      <c r="B34" s="172"/>
      <c r="C34" s="173"/>
      <c r="D34" s="173"/>
      <c r="E34" s="163"/>
      <c r="F34" s="173"/>
      <c r="G34" s="173"/>
      <c r="H34" s="248"/>
      <c r="I34" s="248"/>
      <c r="J34" s="106"/>
      <c r="K34" s="106"/>
      <c r="L34" s="106"/>
      <c r="M34" s="44"/>
      <c r="N34" s="44"/>
      <c r="O34" s="63"/>
    </row>
    <row r="35" spans="1:15" s="119" customFormat="1" ht="15.75" customHeight="1" x14ac:dyDescent="0.25">
      <c r="A35" s="212" t="s">
        <v>106</v>
      </c>
      <c r="B35" s="172"/>
      <c r="C35" s="173"/>
      <c r="D35" s="173"/>
      <c r="E35" s="163"/>
      <c r="F35" s="173"/>
      <c r="G35" s="173"/>
      <c r="H35" s="248"/>
      <c r="I35" s="248"/>
      <c r="J35" s="106"/>
      <c r="K35" s="106"/>
      <c r="L35" s="106"/>
      <c r="M35" s="44"/>
      <c r="N35" s="44"/>
      <c r="O35" s="63"/>
    </row>
    <row r="36" spans="1:15" s="119" customFormat="1" ht="15.75" customHeight="1" x14ac:dyDescent="0.25">
      <c r="A36" s="235" t="s">
        <v>161</v>
      </c>
      <c r="B36" s="175"/>
      <c r="C36" s="175"/>
      <c r="D36" s="175"/>
      <c r="E36" s="175"/>
      <c r="F36" s="175"/>
      <c r="G36" s="173"/>
      <c r="H36" s="248"/>
      <c r="I36" s="248"/>
      <c r="J36" s="106"/>
      <c r="K36" s="106"/>
      <c r="L36" s="106"/>
      <c r="M36" s="44"/>
      <c r="N36" s="44"/>
      <c r="O36" s="63"/>
    </row>
    <row r="37" spans="1:15" s="119" customFormat="1" ht="15.75" customHeight="1" x14ac:dyDescent="0.25">
      <c r="A37" s="235"/>
      <c r="B37" s="175"/>
      <c r="C37" s="175"/>
      <c r="D37" s="175"/>
      <c r="E37" s="175"/>
      <c r="F37" s="175"/>
      <c r="G37" s="173"/>
      <c r="H37" s="248"/>
      <c r="I37" s="248"/>
      <c r="J37" s="106"/>
      <c r="K37" s="106"/>
      <c r="L37" s="106"/>
      <c r="M37" s="44"/>
      <c r="N37" s="44"/>
      <c r="O37" s="63"/>
    </row>
    <row r="38" spans="1:15" s="119" customFormat="1" x14ac:dyDescent="0.25">
      <c r="A38" s="268" t="s">
        <v>183</v>
      </c>
      <c r="B38" s="251"/>
      <c r="C38" s="251"/>
      <c r="D38" s="251"/>
      <c r="E38" s="251"/>
      <c r="F38" s="251"/>
      <c r="G38" s="251"/>
      <c r="H38" s="251"/>
      <c r="I38" s="251"/>
      <c r="J38" s="251"/>
      <c r="K38" s="44"/>
      <c r="L38" s="44"/>
      <c r="M38" s="44"/>
      <c r="N38" s="44"/>
      <c r="O38" s="63"/>
    </row>
    <row r="39" spans="1:15" s="119" customFormat="1" x14ac:dyDescent="0.25">
      <c r="A39" s="263" t="s">
        <v>181</v>
      </c>
      <c r="B39" s="251"/>
      <c r="C39" s="251"/>
      <c r="D39" s="251"/>
      <c r="E39" s="251"/>
      <c r="F39" s="251"/>
      <c r="G39" s="251"/>
      <c r="H39" s="251"/>
      <c r="I39" s="251"/>
      <c r="J39" s="251"/>
      <c r="K39" s="44"/>
      <c r="L39" s="44"/>
      <c r="M39" s="44"/>
      <c r="N39" s="44"/>
      <c r="O39" s="63"/>
    </row>
    <row r="40" spans="1:15" s="119" customFormat="1" x14ac:dyDescent="0.25">
      <c r="A40" s="263" t="s">
        <v>198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44"/>
      <c r="L40" s="44"/>
      <c r="M40" s="44"/>
      <c r="N40" s="44"/>
      <c r="O40" s="63"/>
    </row>
    <row r="41" spans="1:15" s="119" customFormat="1" x14ac:dyDescent="0.25">
      <c r="A41" s="263" t="s">
        <v>182</v>
      </c>
      <c r="B41" s="251"/>
      <c r="C41" s="251"/>
      <c r="D41" s="251"/>
      <c r="E41" s="251"/>
      <c r="F41" s="251"/>
      <c r="G41" s="251"/>
      <c r="H41" s="251"/>
      <c r="I41" s="251"/>
      <c r="J41" s="251"/>
      <c r="K41" s="44"/>
      <c r="L41" s="44"/>
      <c r="M41" s="44"/>
      <c r="N41" s="44"/>
      <c r="O41" s="63"/>
    </row>
    <row r="42" spans="1:15" s="119" customFormat="1" x14ac:dyDescent="0.25">
      <c r="A42" s="263" t="s">
        <v>199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44"/>
      <c r="L42" s="44"/>
      <c r="M42" s="44"/>
      <c r="N42" s="44"/>
      <c r="O42" s="63"/>
    </row>
    <row r="43" spans="1:15" s="119" customFormat="1" x14ac:dyDescent="0.25">
      <c r="A43" s="263" t="s">
        <v>184</v>
      </c>
      <c r="B43" s="251"/>
      <c r="C43" s="251"/>
      <c r="D43" s="251"/>
      <c r="E43" s="251"/>
      <c r="F43" s="251"/>
      <c r="G43" s="251"/>
      <c r="H43" s="251"/>
      <c r="I43" s="251"/>
      <c r="J43" s="251"/>
      <c r="K43" s="44"/>
      <c r="L43" s="44"/>
      <c r="M43" s="44"/>
      <c r="N43" s="44"/>
      <c r="O43" s="63"/>
    </row>
    <row r="44" spans="1:15" s="119" customFormat="1" x14ac:dyDescent="0.25">
      <c r="A44" s="162" t="s">
        <v>195</v>
      </c>
      <c r="B44" s="251"/>
      <c r="C44" s="251"/>
      <c r="D44" s="251"/>
      <c r="E44" s="251"/>
      <c r="F44" s="251"/>
      <c r="G44" s="251"/>
      <c r="H44" s="251"/>
      <c r="I44" s="251"/>
      <c r="J44" s="251"/>
      <c r="K44" s="44"/>
      <c r="L44" s="44"/>
      <c r="M44" s="44"/>
      <c r="N44" s="44"/>
      <c r="O44" s="63"/>
    </row>
    <row r="45" spans="1:15" s="119" customFormat="1" ht="15.75" customHeight="1" x14ac:dyDescent="0.25">
      <c r="A45" s="256"/>
      <c r="B45" s="247"/>
      <c r="C45" s="248"/>
      <c r="D45" s="248"/>
      <c r="E45" s="249"/>
      <c r="F45" s="248"/>
      <c r="G45" s="248"/>
      <c r="H45" s="248"/>
      <c r="I45" s="248"/>
      <c r="J45" s="106"/>
      <c r="K45" s="106"/>
      <c r="L45" s="106"/>
      <c r="M45" s="44"/>
      <c r="N45" s="44"/>
      <c r="O45" s="63"/>
    </row>
    <row r="46" spans="1:15" s="119" customFormat="1" ht="15.75" customHeight="1" x14ac:dyDescent="0.25">
      <c r="A46" s="250" t="s">
        <v>100</v>
      </c>
      <c r="B46" s="238"/>
      <c r="C46" s="239"/>
      <c r="D46" s="239"/>
      <c r="E46" s="240"/>
      <c r="F46" s="239"/>
      <c r="G46" s="239"/>
      <c r="H46" s="239"/>
      <c r="I46" s="239"/>
      <c r="J46" s="239"/>
      <c r="K46" s="239"/>
      <c r="L46" s="239"/>
      <c r="M46" s="240"/>
      <c r="N46" s="44"/>
      <c r="O46" s="63"/>
    </row>
    <row r="47" spans="1:15" s="119" customFormat="1" ht="15.75" customHeight="1" x14ac:dyDescent="0.25">
      <c r="A47" s="237" t="s">
        <v>155</v>
      </c>
      <c r="B47" s="238"/>
      <c r="C47" s="239"/>
      <c r="D47" s="239"/>
      <c r="E47" s="240"/>
      <c r="F47" s="239"/>
      <c r="G47" s="239"/>
      <c r="H47" s="239"/>
      <c r="I47" s="239"/>
      <c r="J47" s="239"/>
      <c r="K47" s="239"/>
      <c r="L47" s="239"/>
      <c r="M47" s="240"/>
      <c r="N47" s="44"/>
      <c r="O47" s="63"/>
    </row>
    <row r="48" spans="1:15" s="119" customFormat="1" ht="15.75" customHeight="1" x14ac:dyDescent="0.25">
      <c r="A48" s="237" t="s">
        <v>167</v>
      </c>
      <c r="B48" s="238"/>
      <c r="C48" s="239"/>
      <c r="D48" s="239"/>
      <c r="E48" s="240"/>
      <c r="F48" s="239"/>
      <c r="G48" s="239"/>
      <c r="H48" s="259"/>
      <c r="I48" s="239"/>
      <c r="J48" s="239"/>
      <c r="K48" s="239"/>
      <c r="L48" s="239"/>
      <c r="M48" s="240"/>
      <c r="N48" s="44"/>
      <c r="O48" s="63"/>
    </row>
    <row r="49" spans="1:15" s="119" customFormat="1" ht="15.75" customHeight="1" x14ac:dyDescent="0.25">
      <c r="A49" s="237" t="s">
        <v>156</v>
      </c>
      <c r="B49" s="238"/>
      <c r="C49" s="239"/>
      <c r="D49" s="239"/>
      <c r="E49" s="240"/>
      <c r="F49" s="239"/>
      <c r="G49" s="239"/>
      <c r="H49" s="239"/>
      <c r="I49" s="239"/>
      <c r="J49" s="239"/>
      <c r="K49" s="239"/>
      <c r="L49" s="239"/>
      <c r="M49" s="240"/>
      <c r="N49" s="44"/>
      <c r="O49" s="63"/>
    </row>
    <row r="50" spans="1:15" s="119" customFormat="1" ht="15.75" customHeight="1" x14ac:dyDescent="0.25">
      <c r="A50" s="237" t="s">
        <v>157</v>
      </c>
      <c r="B50" s="238"/>
      <c r="C50" s="239"/>
      <c r="D50" s="239"/>
      <c r="E50" s="240"/>
      <c r="F50" s="239"/>
      <c r="G50" s="239"/>
      <c r="H50" s="239"/>
      <c r="I50" s="239"/>
      <c r="J50" s="239"/>
      <c r="K50" s="239"/>
      <c r="L50" s="239"/>
      <c r="M50" s="240"/>
      <c r="N50" s="44"/>
      <c r="O50" s="63"/>
    </row>
    <row r="51" spans="1:15" s="119" customFormat="1" ht="15.75" customHeight="1" x14ac:dyDescent="0.25">
      <c r="A51" s="213"/>
      <c r="B51" s="105"/>
      <c r="C51" s="106"/>
      <c r="D51" s="106"/>
      <c r="E51" s="77"/>
      <c r="F51" s="106"/>
      <c r="G51" s="106"/>
      <c r="H51" s="106"/>
      <c r="I51" s="106"/>
      <c r="J51" s="106"/>
      <c r="K51" s="106"/>
      <c r="L51" s="106"/>
      <c r="M51" s="44"/>
      <c r="N51" s="44"/>
      <c r="O51" s="63"/>
    </row>
    <row r="52" spans="1:15" s="119" customFormat="1" ht="15.75" customHeight="1" x14ac:dyDescent="0.25">
      <c r="A52" s="250" t="s">
        <v>158</v>
      </c>
      <c r="B52" s="105"/>
      <c r="C52" s="106"/>
      <c r="D52" s="106"/>
      <c r="E52" s="77"/>
      <c r="F52" s="106"/>
      <c r="G52" s="106"/>
      <c r="H52" s="106"/>
      <c r="I52" s="106"/>
      <c r="J52" s="106"/>
      <c r="K52" s="106"/>
      <c r="L52" s="106"/>
      <c r="M52" s="44"/>
      <c r="N52" s="44"/>
      <c r="O52" s="63"/>
    </row>
    <row r="53" spans="1:15" s="56" customFormat="1" x14ac:dyDescent="0.25">
      <c r="A53" s="214" t="s">
        <v>166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51"/>
      <c r="N53" s="163"/>
      <c r="O53" s="70"/>
    </row>
    <row r="54" spans="1:15" s="19" customFormat="1" x14ac:dyDescent="0.25">
      <c r="A54" s="214" t="s">
        <v>162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51"/>
      <c r="N54" s="163"/>
      <c r="O54" s="70"/>
    </row>
    <row r="55" spans="1:15" s="19" customFormat="1" x14ac:dyDescent="0.25">
      <c r="A55" s="214" t="s">
        <v>163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251"/>
      <c r="N55" s="163"/>
      <c r="O55" s="70"/>
    </row>
    <row r="56" spans="1:15" s="56" customFormat="1" x14ac:dyDescent="0.25">
      <c r="A56" s="258" t="s">
        <v>38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163"/>
      <c r="O56" s="70"/>
    </row>
    <row r="57" spans="1:15" s="56" customFormat="1" x14ac:dyDescent="0.25">
      <c r="A57" s="215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0" t="s">
        <v>147</v>
      </c>
      <c r="B58" s="234"/>
      <c r="C58" s="234"/>
      <c r="D58" s="234"/>
      <c r="E58" s="234"/>
      <c r="F58" s="23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15" t="s">
        <v>145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15" t="s">
        <v>164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16" t="s">
        <v>165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10:D27 K7:L8 F10:J27 F8 J8 K10:K26 L10:L27 F7:L7">
    <cfRule type="expression" dxfId="1517" priority="198">
      <formula>NOT(ISBLANK($B7))</formula>
    </cfRule>
  </conditionalFormatting>
  <conditionalFormatting sqref="C10:C27">
    <cfRule type="expression" dxfId="1516" priority="196">
      <formula>ISTEXT($C10)</formula>
    </cfRule>
    <cfRule type="expression" dxfId="1515" priority="197">
      <formula>NOT(ISBLANK($C10))</formula>
    </cfRule>
  </conditionalFormatting>
  <conditionalFormatting sqref="D10:D27">
    <cfRule type="expression" dxfId="1514" priority="194">
      <formula>ISTEXT($D10)</formula>
    </cfRule>
    <cfRule type="expression" dxfId="1513" priority="195">
      <formula>NOT(ISBLANK($D10))</formula>
    </cfRule>
  </conditionalFormatting>
  <conditionalFormatting sqref="F10:F27">
    <cfRule type="expression" dxfId="1512" priority="190">
      <formula>ISTEXT($F10)</formula>
    </cfRule>
    <cfRule type="expression" dxfId="1511" priority="191">
      <formula>NOT(ISBLANK($F10))</formula>
    </cfRule>
  </conditionalFormatting>
  <conditionalFormatting sqref="G10:G27">
    <cfRule type="expression" dxfId="1510" priority="188">
      <formula>ISTEXT($G10)</formula>
    </cfRule>
    <cfRule type="expression" dxfId="1509" priority="189">
      <formula>NOT(ISBLANK($G10))</formula>
    </cfRule>
  </conditionalFormatting>
  <conditionalFormatting sqref="H10:H27">
    <cfRule type="expression" dxfId="1508" priority="186">
      <formula>ISTEXT($H10)</formula>
    </cfRule>
    <cfRule type="expression" dxfId="1507" priority="187">
      <formula>NOT(ISBLANK($H10))</formula>
    </cfRule>
  </conditionalFormatting>
  <conditionalFormatting sqref="I10:I27">
    <cfRule type="expression" dxfId="1506" priority="184">
      <formula>ISTEXT($I10)</formula>
    </cfRule>
    <cfRule type="expression" dxfId="1505" priority="185">
      <formula>NOT(ISBLANK($I10))</formula>
    </cfRule>
  </conditionalFormatting>
  <conditionalFormatting sqref="J10:J27">
    <cfRule type="expression" dxfId="1504" priority="180">
      <formula>ISTEXT($J10)</formula>
    </cfRule>
    <cfRule type="expression" dxfId="1503" priority="181">
      <formula>NOT(ISBLANK($J10))</formula>
    </cfRule>
  </conditionalFormatting>
  <conditionalFormatting sqref="L27">
    <cfRule type="expression" dxfId="1502" priority="178">
      <formula>ISTEXT(#REF!)</formula>
    </cfRule>
    <cfRule type="expression" dxfId="1501" priority="179">
      <formula>NOT(ISBLANK(#REF!))</formula>
    </cfRule>
  </conditionalFormatting>
  <conditionalFormatting sqref="K27">
    <cfRule type="expression" dxfId="1500" priority="165">
      <formula>NOT(ISBLANK($B27))</formula>
    </cfRule>
  </conditionalFormatting>
  <conditionalFormatting sqref="K27">
    <cfRule type="expression" dxfId="1499" priority="199">
      <formula>ISTEXT(#REF!)</formula>
    </cfRule>
    <cfRule type="expression" dxfId="1498" priority="200">
      <formula>NOT(ISBLANK(#REF!))</formula>
    </cfRule>
  </conditionalFormatting>
  <conditionalFormatting sqref="F8">
    <cfRule type="expression" dxfId="1492" priority="156">
      <formula>ISTEXT($F8)</formula>
    </cfRule>
    <cfRule type="expression" dxfId="1491" priority="157">
      <formula>NOT(ISBLANK($F8))</formula>
    </cfRule>
  </conditionalFormatting>
  <conditionalFormatting sqref="J8">
    <cfRule type="expression" dxfId="1484" priority="146">
      <formula>ISTEXT($J8)</formula>
    </cfRule>
    <cfRule type="expression" dxfId="1483" priority="147">
      <formula>NOT(ISBLANK($J8))</formula>
    </cfRule>
  </conditionalFormatting>
  <conditionalFormatting sqref="H7 C7:D7">
    <cfRule type="expression" dxfId="1482" priority="101">
      <formula>NOT(ISBLANK($B7))</formula>
    </cfRule>
  </conditionalFormatting>
  <conditionalFormatting sqref="K10:L26 K7:L8">
    <cfRule type="expression" dxfId="1481" priority="139">
      <formula>ISTEXT(K7)</formula>
    </cfRule>
    <cfRule type="expression" dxfId="1480" priority="140">
      <formula>NOT(ISBLANK(K7))</formula>
    </cfRule>
  </conditionalFormatting>
  <conditionalFormatting sqref="C7">
    <cfRule type="expression" dxfId="1479" priority="99">
      <formula>ISTEXT($C7)</formula>
    </cfRule>
    <cfRule type="expression" dxfId="1478" priority="100">
      <formula>NOT(ISBLANK($C7))</formula>
    </cfRule>
  </conditionalFormatting>
  <conditionalFormatting sqref="D7">
    <cfRule type="expression" dxfId="1477" priority="97">
      <formula>ISTEXT($D7)</formula>
    </cfRule>
    <cfRule type="expression" dxfId="1476" priority="98">
      <formula>NOT(ISBLANK($D7))</formula>
    </cfRule>
  </conditionalFormatting>
  <conditionalFormatting sqref="H7">
    <cfRule type="expression" dxfId="1475" priority="93">
      <formula>ISTEXT($H7)</formula>
    </cfRule>
    <cfRule type="expression" dxfId="1474" priority="94">
      <formula>NOT(ISBLANK($H7))</formula>
    </cfRule>
  </conditionalFormatting>
  <conditionalFormatting sqref="F7">
    <cfRule type="expression" dxfId="1473" priority="86">
      <formula>ISTEXT($F7)</formula>
    </cfRule>
    <cfRule type="expression" dxfId="1472" priority="87">
      <formula>NOT(ISBLANK($F7))</formula>
    </cfRule>
  </conditionalFormatting>
  <conditionalFormatting sqref="G7">
    <cfRule type="expression" dxfId="1471" priority="84">
      <formula>ISTEXT($G7)</formula>
    </cfRule>
    <cfRule type="expression" dxfId="1470" priority="85">
      <formula>NOT(ISBLANK($G7))</formula>
    </cfRule>
  </conditionalFormatting>
  <conditionalFormatting sqref="H7">
    <cfRule type="expression" dxfId="1469" priority="82">
      <formula>ISTEXT($H7)</formula>
    </cfRule>
    <cfRule type="expression" dxfId="1468" priority="83">
      <formula>NOT(ISBLANK($H7))</formula>
    </cfRule>
  </conditionalFormatting>
  <conditionalFormatting sqref="I7">
    <cfRule type="expression" dxfId="1467" priority="80">
      <formula>ISTEXT($I7)</formula>
    </cfRule>
    <cfRule type="expression" dxfId="1466" priority="81">
      <formula>NOT(ISBLANK($I7))</formula>
    </cfRule>
  </conditionalFormatting>
  <conditionalFormatting sqref="J7">
    <cfRule type="expression" dxfId="1465" priority="76">
      <formula>ISTEXT($J7)</formula>
    </cfRule>
    <cfRule type="expression" dxfId="1464" priority="77">
      <formula>NOT(ISBLANK($J7))</formula>
    </cfRule>
  </conditionalFormatting>
  <conditionalFormatting sqref="H7">
    <cfRule type="expression" dxfId="1463" priority="60">
      <formula>ISTEXT($G7)</formula>
    </cfRule>
    <cfRule type="expression" dxfId="1462" priority="61">
      <formula>NOT(ISBLANK($G7))</formula>
    </cfRule>
  </conditionalFormatting>
  <conditionalFormatting sqref="E10:E26 E7:E8">
    <cfRule type="expression" dxfId="1461" priority="948">
      <formula>OR(ISBLANK($F7),AND(ISBLANK($G7),ISBLANK($H7)))</formula>
    </cfRule>
  </conditionalFormatting>
  <conditionalFormatting sqref="F9:L9">
    <cfRule type="expression" dxfId="178" priority="51">
      <formula>NOT(ISBLANK($B9))</formula>
    </cfRule>
  </conditionalFormatting>
  <conditionalFormatting sqref="H9 C9:D9">
    <cfRule type="expression" dxfId="177" priority="48">
      <formula>NOT(ISBLANK($B9))</formula>
    </cfRule>
  </conditionalFormatting>
  <conditionalFormatting sqref="K9:L9">
    <cfRule type="expression" dxfId="176" priority="49">
      <formula>ISTEXT(K9)</formula>
    </cfRule>
    <cfRule type="expression" dxfId="175" priority="50">
      <formula>NOT(ISBLANK(K9))</formula>
    </cfRule>
  </conditionalFormatting>
  <conditionalFormatting sqref="C9">
    <cfRule type="expression" dxfId="174" priority="46">
      <formula>ISTEXT($C9)</formula>
    </cfRule>
    <cfRule type="expression" dxfId="173" priority="47">
      <formula>NOT(ISBLANK($C9))</formula>
    </cfRule>
  </conditionalFormatting>
  <conditionalFormatting sqref="D9">
    <cfRule type="expression" dxfId="172" priority="44">
      <formula>ISTEXT($D9)</formula>
    </cfRule>
    <cfRule type="expression" dxfId="171" priority="45">
      <formula>NOT(ISBLANK($D9))</formula>
    </cfRule>
  </conditionalFormatting>
  <conditionalFormatting sqref="H9">
    <cfRule type="expression" dxfId="170" priority="42">
      <formula>ISTEXT($H9)</formula>
    </cfRule>
    <cfRule type="expression" dxfId="169" priority="43">
      <formula>NOT(ISBLANK($H9))</formula>
    </cfRule>
  </conditionalFormatting>
  <conditionalFormatting sqref="F9">
    <cfRule type="expression" dxfId="168" priority="40">
      <formula>ISTEXT($F9)</formula>
    </cfRule>
    <cfRule type="expression" dxfId="167" priority="41">
      <formula>NOT(ISBLANK($F9))</formula>
    </cfRule>
  </conditionalFormatting>
  <conditionalFormatting sqref="G9">
    <cfRule type="expression" dxfId="166" priority="38">
      <formula>ISTEXT($G9)</formula>
    </cfRule>
    <cfRule type="expression" dxfId="165" priority="39">
      <formula>NOT(ISBLANK($G9))</formula>
    </cfRule>
  </conditionalFormatting>
  <conditionalFormatting sqref="H9">
    <cfRule type="expression" dxfId="164" priority="36">
      <formula>ISTEXT($H9)</formula>
    </cfRule>
    <cfRule type="expression" dxfId="163" priority="37">
      <formula>NOT(ISBLANK($H9))</formula>
    </cfRule>
  </conditionalFormatting>
  <conditionalFormatting sqref="I9">
    <cfRule type="expression" dxfId="162" priority="34">
      <formula>ISTEXT($I9)</formula>
    </cfRule>
    <cfRule type="expression" dxfId="161" priority="35">
      <formula>NOT(ISBLANK($I9))</formula>
    </cfRule>
  </conditionalFormatting>
  <conditionalFormatting sqref="J9">
    <cfRule type="expression" dxfId="160" priority="32">
      <formula>ISTEXT($J9)</formula>
    </cfRule>
    <cfRule type="expression" dxfId="159" priority="33">
      <formula>NOT(ISBLANK($J9))</formula>
    </cfRule>
  </conditionalFormatting>
  <conditionalFormatting sqref="H9">
    <cfRule type="expression" dxfId="158" priority="30">
      <formula>ISTEXT($G9)</formula>
    </cfRule>
    <cfRule type="expression" dxfId="157" priority="31">
      <formula>NOT(ISBLANK($G9))</formula>
    </cfRule>
  </conditionalFormatting>
  <conditionalFormatting sqref="E9">
    <cfRule type="expression" dxfId="156" priority="52">
      <formula>OR(ISBLANK($F9),AND(ISBLANK($G9),ISBLANK($H9)))</formula>
    </cfRule>
  </conditionalFormatting>
  <conditionalFormatting sqref="F7">
    <cfRule type="expression" dxfId="155" priority="28">
      <formula>ISTEXT($F7)</formula>
    </cfRule>
    <cfRule type="expression" dxfId="154" priority="29">
      <formula>NOT(ISBLANK($F7))</formula>
    </cfRule>
  </conditionalFormatting>
  <conditionalFormatting sqref="J7">
    <cfRule type="expression" dxfId="153" priority="26">
      <formula>ISTEXT($J7)</formula>
    </cfRule>
    <cfRule type="expression" dxfId="152" priority="27">
      <formula>NOT(ISBLANK($J7))</formula>
    </cfRule>
  </conditionalFormatting>
  <conditionalFormatting sqref="F8:L8">
    <cfRule type="expression" dxfId="151" priority="24">
      <formula>NOT(ISBLANK($B8))</formula>
    </cfRule>
  </conditionalFormatting>
  <conditionalFormatting sqref="H8 C8:D8">
    <cfRule type="expression" dxfId="150" priority="21">
      <formula>NOT(ISBLANK($B8))</formula>
    </cfRule>
  </conditionalFormatting>
  <conditionalFormatting sqref="K8:L8">
    <cfRule type="expression" dxfId="149" priority="22">
      <formula>ISTEXT(K8)</formula>
    </cfRule>
    <cfRule type="expression" dxfId="148" priority="23">
      <formula>NOT(ISBLANK(K8))</formula>
    </cfRule>
  </conditionalFormatting>
  <conditionalFormatting sqref="C8">
    <cfRule type="expression" dxfId="147" priority="19">
      <formula>ISTEXT($C8)</formula>
    </cfRule>
    <cfRule type="expression" dxfId="146" priority="20">
      <formula>NOT(ISBLANK($C8))</formula>
    </cfRule>
  </conditionalFormatting>
  <conditionalFormatting sqref="D8">
    <cfRule type="expression" dxfId="145" priority="17">
      <formula>ISTEXT($D8)</formula>
    </cfRule>
    <cfRule type="expression" dxfId="144" priority="18">
      <formula>NOT(ISBLANK($D8))</formula>
    </cfRule>
  </conditionalFormatting>
  <conditionalFormatting sqref="H8">
    <cfRule type="expression" dxfId="143" priority="15">
      <formula>ISTEXT($H8)</formula>
    </cfRule>
    <cfRule type="expression" dxfId="142" priority="16">
      <formula>NOT(ISBLANK($H8))</formula>
    </cfRule>
  </conditionalFormatting>
  <conditionalFormatting sqref="F8">
    <cfRule type="expression" dxfId="141" priority="13">
      <formula>ISTEXT($F8)</formula>
    </cfRule>
    <cfRule type="expression" dxfId="140" priority="14">
      <formula>NOT(ISBLANK($F8))</formula>
    </cfRule>
  </conditionalFormatting>
  <conditionalFormatting sqref="G8">
    <cfRule type="expression" dxfId="139" priority="11">
      <formula>ISTEXT($G8)</formula>
    </cfRule>
    <cfRule type="expression" dxfId="138" priority="12">
      <formula>NOT(ISBLANK($G8))</formula>
    </cfRule>
  </conditionalFormatting>
  <conditionalFormatting sqref="H8">
    <cfRule type="expression" dxfId="137" priority="9">
      <formula>ISTEXT($H8)</formula>
    </cfRule>
    <cfRule type="expression" dxfId="136" priority="10">
      <formula>NOT(ISBLANK($H8))</formula>
    </cfRule>
  </conditionalFormatting>
  <conditionalFormatting sqref="I8">
    <cfRule type="expression" dxfId="135" priority="7">
      <formula>ISTEXT($I8)</formula>
    </cfRule>
    <cfRule type="expression" dxfId="134" priority="8">
      <formula>NOT(ISBLANK($I8))</formula>
    </cfRule>
  </conditionalFormatting>
  <conditionalFormatting sqref="J8">
    <cfRule type="expression" dxfId="133" priority="5">
      <formula>ISTEXT($J8)</formula>
    </cfRule>
    <cfRule type="expression" dxfId="132" priority="6">
      <formula>NOT(ISBLANK($J8))</formula>
    </cfRule>
  </conditionalFormatting>
  <conditionalFormatting sqref="H8">
    <cfRule type="expression" dxfId="131" priority="3">
      <formula>ISTEXT($G8)</formula>
    </cfRule>
    <cfRule type="expression" dxfId="130" priority="4">
      <formula>NOT(ISBLANK($G8))</formula>
    </cfRule>
  </conditionalFormatting>
  <conditionalFormatting sqref="E8">
    <cfRule type="expression" dxfId="129" priority="25">
      <formula>OR(ISBLANK($F8),AND(ISBLANK($G8),ISBLANK($H8)))</formula>
    </cfRule>
  </conditionalFormatting>
  <conditionalFormatting sqref="H7">
    <cfRule type="expression" dxfId="27" priority="1">
      <formula>ISTEXT($G7)</formula>
    </cfRule>
    <cfRule type="expression" dxfId="26" priority="2">
      <formula>NOT(ISBLANK($G7))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workbookViewId="0">
      <selection activeCell="M8" sqref="M8"/>
    </sheetView>
  </sheetViews>
  <sheetFormatPr defaultRowHeight="15" x14ac:dyDescent="0.25"/>
  <cols>
    <col min="1" max="1" width="14" style="108" customWidth="1"/>
    <col min="2" max="2" width="10.28515625" style="108" customWidth="1"/>
    <col min="3" max="3" width="7.85546875" style="108" customWidth="1"/>
    <col min="4" max="4" width="7.5703125" style="108" customWidth="1"/>
    <col min="5" max="12" width="6.85546875" style="108" customWidth="1"/>
    <col min="13" max="16384" width="9.140625" style="108"/>
  </cols>
  <sheetData>
    <row r="1" spans="1:13" ht="23.25" customHeight="1" thickBot="1" x14ac:dyDescent="0.3">
      <c r="A1" s="153" t="s">
        <v>117</v>
      </c>
      <c r="B1" s="153"/>
      <c r="C1" s="153"/>
      <c r="D1" s="153"/>
      <c r="E1" s="153"/>
      <c r="F1" s="153"/>
      <c r="G1" s="153"/>
      <c r="H1" s="153"/>
      <c r="I1" s="153"/>
      <c r="J1" s="47"/>
      <c r="L1" s="5"/>
    </row>
    <row r="2" spans="1:13" ht="15" customHeight="1" x14ac:dyDescent="0.25">
      <c r="A2" s="168" t="str">
        <f>' Hayward Inf Conc'!A2</f>
        <v>Hayward</v>
      </c>
      <c r="B2" s="169"/>
      <c r="C2" s="169"/>
      <c r="D2" s="169"/>
      <c r="E2" s="169"/>
      <c r="F2" s="169"/>
      <c r="G2" s="169"/>
      <c r="H2" s="169"/>
      <c r="I2" s="169"/>
      <c r="J2" s="169"/>
      <c r="K2" s="60"/>
      <c r="L2" s="302"/>
    </row>
    <row r="3" spans="1:13" ht="15.75" customHeight="1" thickBot="1" x14ac:dyDescent="0.3">
      <c r="A3" s="170" t="str">
        <f>' Hayward Inf Conc'!A3</f>
        <v>Mike Connor, mconnor@ebda.org, 510-278-5910</v>
      </c>
      <c r="B3" s="171"/>
      <c r="C3" s="171"/>
      <c r="D3" s="171"/>
      <c r="E3" s="171"/>
      <c r="F3" s="171"/>
      <c r="G3" s="171"/>
      <c r="H3" s="171"/>
      <c r="I3" s="171"/>
      <c r="J3" s="171"/>
      <c r="K3" s="65"/>
      <c r="L3" s="303"/>
    </row>
    <row r="4" spans="1:13" s="17" customFormat="1" ht="19.5" thickBot="1" x14ac:dyDescent="0.35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39" x14ac:dyDescent="0.25">
      <c r="A5" s="32" t="s">
        <v>180</v>
      </c>
      <c r="B5" s="3" t="s">
        <v>0</v>
      </c>
      <c r="C5" s="319" t="s">
        <v>13</v>
      </c>
      <c r="D5" s="320"/>
      <c r="E5" s="89" t="s">
        <v>40</v>
      </c>
      <c r="F5" s="91" t="s">
        <v>42</v>
      </c>
      <c r="G5" s="91" t="s">
        <v>44</v>
      </c>
      <c r="H5" s="91" t="s">
        <v>57</v>
      </c>
      <c r="I5" s="91" t="s">
        <v>45</v>
      </c>
      <c r="J5" s="91" t="s">
        <v>47</v>
      </c>
      <c r="K5" s="91" t="s">
        <v>49</v>
      </c>
      <c r="L5" s="109" t="s">
        <v>50</v>
      </c>
    </row>
    <row r="6" spans="1:13" ht="46.5" x14ac:dyDescent="0.25">
      <c r="A6" s="49"/>
      <c r="B6" s="8" t="s">
        <v>33</v>
      </c>
      <c r="C6" s="50" t="s">
        <v>14</v>
      </c>
      <c r="D6" s="51" t="s">
        <v>10</v>
      </c>
      <c r="E6" s="94"/>
      <c r="F6" s="92"/>
      <c r="G6" s="92"/>
      <c r="H6" s="92"/>
      <c r="I6" s="92"/>
      <c r="J6" s="92"/>
      <c r="K6" s="293" t="s">
        <v>69</v>
      </c>
      <c r="L6" s="93"/>
    </row>
    <row r="7" spans="1:13" x14ac:dyDescent="0.25">
      <c r="A7" s="123" t="str">
        <f>' Hayward Inf Conc'!A7</f>
        <v>Dry 2012</v>
      </c>
      <c r="B7" s="26">
        <f>' Hayward Inf Conc'!B7</f>
        <v>41102</v>
      </c>
      <c r="C7" s="123">
        <f>' Hayward Inf Conc'!C7</f>
        <v>11.3</v>
      </c>
      <c r="D7" s="123">
        <f>' Hayward Inf Conc'!D7</f>
        <v>13.4</v>
      </c>
      <c r="E7" s="146">
        <f>IF(OR(' Hayward Inf Conc'!E7="",' Hayward Inf Conc'!E7=0)," ",' Hayward Inf Conc'!$C7*' Hayward Inf Conc'!E7*3.78)</f>
        <v>2437.2608399999999</v>
      </c>
      <c r="F7" s="146">
        <f>IF(OR(' Hayward Inf Conc'!F7="",' Hayward Inf Conc'!F7=0)," ",' Hayward Inf Conc'!$C7*' Hayward Inf Conc'!F7*3.78)</f>
        <v>2434.6979999999999</v>
      </c>
      <c r="G7" s="146">
        <f>IF(OR(' Hayward Inf Conc'!G7="",' Hayward Inf Conc'!G7=0)," ",' Hayward Inf Conc'!$C7*' Hayward Inf Conc'!G7*3.78)</f>
        <v>0.64071</v>
      </c>
      <c r="H7" s="146">
        <f>IF(OR(' Hayward Inf Conc'!H7="",' Hayward Inf Conc'!H7=0)," ",' Hayward Inf Conc'!$C7*' Hayward Inf Conc'!H7*3.78)</f>
        <v>1.9221300000000001</v>
      </c>
      <c r="I7" s="146">
        <f>IF(OR(' Hayward Inf Conc'!I7="",' Hayward Inf Conc'!I7=0)," ",' Hayward Inf Conc'!$C7*' Hayward Inf Conc'!I7*3.78)</f>
        <v>1469.3616</v>
      </c>
      <c r="J7" s="146">
        <f>IF(OR(' Hayward Inf Conc'!J7="",' Hayward Inf Conc'!J7=0)," ",' Hayward Inf Conc'!$C7*' Hayward Inf Conc'!J7*3.78)</f>
        <v>320.35499999999996</v>
      </c>
      <c r="K7" s="146">
        <f>IF(OR(' Hayward Inf Conc'!K7="",' Hayward Inf Conc'!K7=0)," ",' Hayward Inf Conc'!$D7*' Hayward Inf Conc'!K7*3.78)</f>
        <v>81.043199999999999</v>
      </c>
      <c r="L7" s="227">
        <f>IF(OR(' Hayward Inf Conc'!L7="",' Hayward Inf Conc'!L7=0)," ",' Hayward Inf Conc'!$C7*' Hayward Inf Conc'!L7*3.78)</f>
        <v>11532.779999999999</v>
      </c>
    </row>
    <row r="8" spans="1:13" x14ac:dyDescent="0.25">
      <c r="A8" s="123" t="str">
        <f>' Hayward Inf Conc'!A8</f>
        <v>Wet 2012/13</v>
      </c>
      <c r="B8" s="26">
        <f>' Hayward Inf Conc'!B8</f>
        <v>41284</v>
      </c>
      <c r="C8" s="123">
        <f>' Hayward Inf Conc'!C8</f>
        <v>12.2</v>
      </c>
      <c r="D8" s="123">
        <f>' Hayward Inf Conc'!D8</f>
        <v>13.6</v>
      </c>
      <c r="E8" s="146">
        <f>IF(OR(' Hayward Inf Conc'!E8="",' Hayward Inf Conc'!E8=0)," ",' Hayward Inf Conc'!$C8*' Hayward Inf Conc'!E8*3.78)</f>
        <v>2132.7727679999998</v>
      </c>
      <c r="F8" s="146">
        <f>IF(OR(' Hayward Inf Conc'!F8="",' Hayward Inf Conc'!F8=0)," ",' Hayward Inf Conc'!$C8*' Hayward Inf Conc'!F8*3.78)</f>
        <v>2130.5591999999997</v>
      </c>
      <c r="G8" s="146">
        <f>IF(OR(' Hayward Inf Conc'!G8="",' Hayward Inf Conc'!G8=0)," ",' Hayward Inf Conc'!$C8*' Hayward Inf Conc'!G8*3.78)</f>
        <v>1.521828</v>
      </c>
      <c r="H8" s="146">
        <f>IF(OR(' Hayward Inf Conc'!H8="",' Hayward Inf Conc'!H8=0)," ",' Hayward Inf Conc'!$C8*' Hayward Inf Conc'!H8*3.78)</f>
        <v>0.69173999999999991</v>
      </c>
      <c r="I8" s="146">
        <f>IF(OR(' Hayward Inf Conc'!I8="",' Hayward Inf Conc'!I8=0)," ",' Hayward Inf Conc'!$C8*' Hayward Inf Conc'!I8*3.78)</f>
        <v>1254.3551999999997</v>
      </c>
      <c r="J8" s="146">
        <f>IF(OR(' Hayward Inf Conc'!J8="",' Hayward Inf Conc'!J8=0)," ",' Hayward Inf Conc'!$C8*' Hayward Inf Conc'!J8*3.78)</f>
        <v>415.04399999999998</v>
      </c>
      <c r="K8" s="146">
        <f>IF(OR(' Hayward Inf Conc'!K8="",' Hayward Inf Conc'!K8=0)," ",' Hayward Inf Conc'!$D8*' Hayward Inf Conc'!K8*3.78)</f>
        <v>231.33599999999998</v>
      </c>
      <c r="L8" s="227">
        <f>IF(OR(' Hayward Inf Conc'!L8="",' Hayward Inf Conc'!L8=0)," ",' Hayward Inf Conc'!$C8*' Hayward Inf Conc'!L8*3.78)</f>
        <v>11990.16</v>
      </c>
    </row>
    <row r="9" spans="1:13" x14ac:dyDescent="0.25">
      <c r="A9" s="123">
        <f>' Hayward Inf Conc'!A9</f>
        <v>0</v>
      </c>
      <c r="B9" s="26">
        <f>' Hayward Inf Conc'!B9</f>
        <v>0</v>
      </c>
      <c r="C9" s="123">
        <f>' Hayward Inf Conc'!C9</f>
        <v>0</v>
      </c>
      <c r="D9" s="123">
        <f>' Hayward Inf Conc'!D9</f>
        <v>0</v>
      </c>
      <c r="E9" s="146" t="str">
        <f>IF(OR(' Hayward Inf Conc'!E9="",' Hayward Inf Conc'!E9=0)," ",' Hayward Inf Conc'!$C9*' Hayward Inf Conc'!E9*3.78)</f>
        <v xml:space="preserve"> </v>
      </c>
      <c r="F9" s="146" t="str">
        <f>IF(OR(' Hayward Inf Conc'!F9="",' Hayward Inf Conc'!F9=0)," ",' Hayward Inf Conc'!$C9*' Hayward Inf Conc'!F9*3.78)</f>
        <v xml:space="preserve"> </v>
      </c>
      <c r="G9" s="146" t="str">
        <f>IF(OR(' Hayward Inf Conc'!G9="",' Hayward Inf Conc'!G9=0)," ",' Hayward Inf Conc'!$C9*' Hayward Inf Conc'!G9*3.78)</f>
        <v xml:space="preserve"> </v>
      </c>
      <c r="H9" s="146" t="str">
        <f>IF(OR(' Hayward Inf Conc'!H9="",' Hayward Inf Conc'!H9=0)," ",' Hayward Inf Conc'!$C9*' Hayward Inf Conc'!H9*3.78)</f>
        <v xml:space="preserve"> </v>
      </c>
      <c r="I9" s="146" t="str">
        <f>IF(OR(' Hayward Inf Conc'!I9="",' Hayward Inf Conc'!I9=0)," ",' Hayward Inf Conc'!$C9*' Hayward Inf Conc'!I9*3.78)</f>
        <v xml:space="preserve"> </v>
      </c>
      <c r="J9" s="146" t="str">
        <f>IF(OR(' Hayward Inf Conc'!J9="",' Hayward Inf Conc'!J9=0)," ",' Hayward Inf Conc'!$C9*' Hayward Inf Conc'!J9*3.78)</f>
        <v xml:space="preserve"> </v>
      </c>
      <c r="K9" s="146" t="str">
        <f>IF(OR(' Hayward Inf Conc'!K9="",' Hayward Inf Conc'!K9=0)," ",' Hayward Inf Conc'!$D9*' Hayward Inf Conc'!K9*3.78)</f>
        <v xml:space="preserve"> </v>
      </c>
      <c r="L9" s="227" t="str">
        <f>IF(OR(' Hayward Inf Conc'!L9="",' Hayward Inf Conc'!L9=0)," ",' Hayward Inf Conc'!$C9*' Hayward Inf Conc'!L9*3.78)</f>
        <v xml:space="preserve"> </v>
      </c>
    </row>
    <row r="10" spans="1:13" x14ac:dyDescent="0.25">
      <c r="A10" s="123">
        <f>' Hayward Inf Conc'!A10</f>
        <v>0</v>
      </c>
      <c r="B10" s="26">
        <f>' Hayward Inf Conc'!B10</f>
        <v>0</v>
      </c>
      <c r="C10" s="123">
        <f>' Hayward Inf Conc'!C10</f>
        <v>0</v>
      </c>
      <c r="D10" s="123">
        <f>' Hayward Inf Conc'!D10</f>
        <v>0</v>
      </c>
      <c r="E10" s="146" t="str">
        <f>IF(OR(' Hayward Inf Conc'!E10="",' Hayward Inf Conc'!E10=0)," ",' Hayward Inf Conc'!$C10*' Hayward Inf Conc'!E10*3.78)</f>
        <v xml:space="preserve"> </v>
      </c>
      <c r="F10" s="146" t="str">
        <f>IF(OR(' Hayward Inf Conc'!F10="",' Hayward Inf Conc'!F10=0)," ",' Hayward Inf Conc'!$C10*' Hayward Inf Conc'!F10*3.78)</f>
        <v xml:space="preserve"> </v>
      </c>
      <c r="G10" s="146" t="str">
        <f>IF(OR(' Hayward Inf Conc'!G10="",' Hayward Inf Conc'!G10=0)," ",' Hayward Inf Conc'!$C10*' Hayward Inf Conc'!G10*3.78)</f>
        <v xml:space="preserve"> </v>
      </c>
      <c r="H10" s="146" t="str">
        <f>IF(OR(' Hayward Inf Conc'!H10="",' Hayward Inf Conc'!H10=0)," ",' Hayward Inf Conc'!$C10*' Hayward Inf Conc'!H10*3.78)</f>
        <v xml:space="preserve"> </v>
      </c>
      <c r="I10" s="146" t="str">
        <f>IF(OR(' Hayward Inf Conc'!I10="",' Hayward Inf Conc'!I10=0)," ",' Hayward Inf Conc'!$C10*' Hayward Inf Conc'!I10*3.78)</f>
        <v xml:space="preserve"> </v>
      </c>
      <c r="J10" s="146" t="str">
        <f>IF(OR(' Hayward Inf Conc'!J10="",' Hayward Inf Conc'!J10=0)," ",' Hayward Inf Conc'!$C10*' Hayward Inf Conc'!J10*3.78)</f>
        <v xml:space="preserve"> </v>
      </c>
      <c r="K10" s="146" t="str">
        <f>IF(OR(' Hayward Inf Conc'!K10="",' Hayward Inf Conc'!K10=0)," ",' Hayward Inf Conc'!$D10*' Hayward Inf Conc'!K10*3.78)</f>
        <v xml:space="preserve"> </v>
      </c>
      <c r="L10" s="227" t="str">
        <f>IF(OR(' Hayward Inf Conc'!L10="",' Hayward Inf Conc'!L10=0)," ",' Hayward Inf Conc'!$C10*' Hayward Inf Conc'!L10*3.78)</f>
        <v xml:space="preserve"> </v>
      </c>
    </row>
    <row r="11" spans="1:13" x14ac:dyDescent="0.25">
      <c r="A11" s="123">
        <f>' Hayward Inf Conc'!A11</f>
        <v>0</v>
      </c>
      <c r="B11" s="26">
        <f>' Hayward Inf Conc'!B11</f>
        <v>0</v>
      </c>
      <c r="C11" s="123">
        <f>' Hayward Inf Conc'!C11</f>
        <v>0</v>
      </c>
      <c r="D11" s="123">
        <f>' Hayward Inf Conc'!D11</f>
        <v>0</v>
      </c>
      <c r="E11" s="146" t="str">
        <f>IF(OR(' Hayward Inf Conc'!E11="",' Hayward Inf Conc'!E11=0)," ",' Hayward Inf Conc'!$C11*' Hayward Inf Conc'!E11*3.78)</f>
        <v xml:space="preserve"> </v>
      </c>
      <c r="F11" s="146" t="str">
        <f>IF(OR(' Hayward Inf Conc'!F11="",' Hayward Inf Conc'!F11=0)," ",' Hayward Inf Conc'!$C11*' Hayward Inf Conc'!F11*3.78)</f>
        <v xml:space="preserve"> </v>
      </c>
      <c r="G11" s="146" t="str">
        <f>IF(OR(' Hayward Inf Conc'!G11="",' Hayward Inf Conc'!G11=0)," ",' Hayward Inf Conc'!$C11*' Hayward Inf Conc'!G11*3.78)</f>
        <v xml:space="preserve"> </v>
      </c>
      <c r="H11" s="146" t="str">
        <f>IF(OR(' Hayward Inf Conc'!H11="",' Hayward Inf Conc'!H11=0)," ",' Hayward Inf Conc'!$C11*' Hayward Inf Conc'!H11*3.78)</f>
        <v xml:space="preserve"> </v>
      </c>
      <c r="I11" s="146" t="str">
        <f>IF(OR(' Hayward Inf Conc'!I11="",' Hayward Inf Conc'!I11=0)," ",' Hayward Inf Conc'!$C11*' Hayward Inf Conc'!I11*3.78)</f>
        <v xml:space="preserve"> </v>
      </c>
      <c r="J11" s="146" t="str">
        <f>IF(OR(' Hayward Inf Conc'!J11="",' Hayward Inf Conc'!J11=0)," ",' Hayward Inf Conc'!$C11*' Hayward Inf Conc'!J11*3.78)</f>
        <v xml:space="preserve"> </v>
      </c>
      <c r="K11" s="146" t="str">
        <f>IF(OR(' Hayward Inf Conc'!K11="",' Hayward Inf Conc'!K11=0)," ",' Hayward Inf Conc'!$D11*' Hayward Inf Conc'!K11*3.78)</f>
        <v xml:space="preserve"> </v>
      </c>
      <c r="L11" s="227" t="str">
        <f>IF(OR(' Hayward Inf Conc'!L11="",' Hayward Inf Conc'!L11=0)," ",' Hayward Inf Conc'!$C11*' Hayward Inf Conc'!L11*3.78)</f>
        <v xml:space="preserve"> </v>
      </c>
    </row>
    <row r="12" spans="1:13" x14ac:dyDescent="0.25">
      <c r="A12" s="123">
        <f>' Hayward Inf Conc'!A12</f>
        <v>0</v>
      </c>
      <c r="B12" s="26">
        <f>' Hayward Inf Conc'!B12</f>
        <v>0</v>
      </c>
      <c r="C12" s="123">
        <f>' Hayward Inf Conc'!C12</f>
        <v>0</v>
      </c>
      <c r="D12" s="123">
        <f>' Hayward Inf Conc'!D12</f>
        <v>0</v>
      </c>
      <c r="E12" s="146" t="str">
        <f>IF(OR(' Hayward Inf Conc'!E12="",' Hayward Inf Conc'!E12=0)," ",' Hayward Inf Conc'!$C12*' Hayward Inf Conc'!E12*3.78)</f>
        <v xml:space="preserve"> </v>
      </c>
      <c r="F12" s="146" t="str">
        <f>IF(OR(' Hayward Inf Conc'!F12="",' Hayward Inf Conc'!F12=0)," ",' Hayward Inf Conc'!$C12*' Hayward Inf Conc'!F12*3.78)</f>
        <v xml:space="preserve"> </v>
      </c>
      <c r="G12" s="146" t="str">
        <f>IF(OR(' Hayward Inf Conc'!G12="",' Hayward Inf Conc'!G12=0)," ",' Hayward Inf Conc'!$C12*' Hayward Inf Conc'!G12*3.78)</f>
        <v xml:space="preserve"> </v>
      </c>
      <c r="H12" s="146" t="str">
        <f>IF(OR(' Hayward Inf Conc'!H12="",' Hayward Inf Conc'!H12=0)," ",' Hayward Inf Conc'!$C12*' Hayward Inf Conc'!H12*3.78)</f>
        <v xml:space="preserve"> </v>
      </c>
      <c r="I12" s="146" t="str">
        <f>IF(OR(' Hayward Inf Conc'!I12="",' Hayward Inf Conc'!I12=0)," ",' Hayward Inf Conc'!$C12*' Hayward Inf Conc'!I12*3.78)</f>
        <v xml:space="preserve"> </v>
      </c>
      <c r="J12" s="146" t="str">
        <f>IF(OR(' Hayward Inf Conc'!J12="",' Hayward Inf Conc'!J12=0)," ",' Hayward Inf Conc'!$C12*' Hayward Inf Conc'!J12*3.78)</f>
        <v xml:space="preserve"> </v>
      </c>
      <c r="K12" s="146" t="str">
        <f>IF(OR(' Hayward Inf Conc'!K12="",' Hayward Inf Conc'!K12=0)," ",' Hayward Inf Conc'!$D12*' Hayward Inf Conc'!K12*3.78)</f>
        <v xml:space="preserve"> </v>
      </c>
      <c r="L12" s="227" t="str">
        <f>IF(OR(' Hayward Inf Conc'!L12="",' Hayward Inf Conc'!L12=0)," ",' Hayward Inf Conc'!$C12*' Hayward Inf Conc'!L12*3.78)</f>
        <v xml:space="preserve"> </v>
      </c>
    </row>
    <row r="13" spans="1:13" x14ac:dyDescent="0.25">
      <c r="A13" s="123">
        <f>' Hayward Inf Conc'!A13</f>
        <v>0</v>
      </c>
      <c r="B13" s="26">
        <f>' Hayward Inf Conc'!B13</f>
        <v>0</v>
      </c>
      <c r="C13" s="123">
        <f>' Hayward Inf Conc'!C13</f>
        <v>0</v>
      </c>
      <c r="D13" s="123">
        <f>' Hayward Inf Conc'!D13</f>
        <v>0</v>
      </c>
      <c r="E13" s="146" t="str">
        <f>IF(OR(' Hayward Inf Conc'!E13="",' Hayward Inf Conc'!E13=0)," ",' Hayward Inf Conc'!$C13*' Hayward Inf Conc'!E13*3.78)</f>
        <v xml:space="preserve"> </v>
      </c>
      <c r="F13" s="146" t="str">
        <f>IF(OR(' Hayward Inf Conc'!F13="",' Hayward Inf Conc'!F13=0)," ",' Hayward Inf Conc'!$C13*' Hayward Inf Conc'!F13*3.78)</f>
        <v xml:space="preserve"> </v>
      </c>
      <c r="G13" s="146" t="str">
        <f>IF(OR(' Hayward Inf Conc'!G13="",' Hayward Inf Conc'!G13=0)," ",' Hayward Inf Conc'!$C13*' Hayward Inf Conc'!G13*3.78)</f>
        <v xml:space="preserve"> </v>
      </c>
      <c r="H13" s="146" t="str">
        <f>IF(OR(' Hayward Inf Conc'!H13="",' Hayward Inf Conc'!H13=0)," ",' Hayward Inf Conc'!$C13*' Hayward Inf Conc'!H13*3.78)</f>
        <v xml:space="preserve"> </v>
      </c>
      <c r="I13" s="146" t="str">
        <f>IF(OR(' Hayward Inf Conc'!I13="",' Hayward Inf Conc'!I13=0)," ",' Hayward Inf Conc'!$C13*' Hayward Inf Conc'!I13*3.78)</f>
        <v xml:space="preserve"> </v>
      </c>
      <c r="J13" s="146" t="str">
        <f>IF(OR(' Hayward Inf Conc'!J13="",' Hayward Inf Conc'!J13=0)," ",' Hayward Inf Conc'!$C13*' Hayward Inf Conc'!J13*3.78)</f>
        <v xml:space="preserve"> </v>
      </c>
      <c r="K13" s="146" t="str">
        <f>IF(OR(' Hayward Inf Conc'!K13="",' Hayward Inf Conc'!K13=0)," ",' Hayward Inf Conc'!$D13*' Hayward Inf Conc'!K13*3.78)</f>
        <v xml:space="preserve"> </v>
      </c>
      <c r="L13" s="227" t="str">
        <f>IF(OR(' Hayward Inf Conc'!L13="",' Hayward Inf Conc'!L13=0)," ",' Hayward Inf Conc'!$C13*' Hayward Inf Conc'!L13*3.78)</f>
        <v xml:space="preserve"> </v>
      </c>
    </row>
    <row r="14" spans="1:13" x14ac:dyDescent="0.25">
      <c r="A14" s="123">
        <f>' Hayward Inf Conc'!A14</f>
        <v>0</v>
      </c>
      <c r="B14" s="26">
        <f>' Hayward Inf Conc'!B14</f>
        <v>0</v>
      </c>
      <c r="C14" s="123">
        <f>' Hayward Inf Conc'!C14</f>
        <v>0</v>
      </c>
      <c r="D14" s="123">
        <f>' Hayward Inf Conc'!D14</f>
        <v>0</v>
      </c>
      <c r="E14" s="146" t="str">
        <f>IF(OR(' Hayward Inf Conc'!E14="",' Hayward Inf Conc'!E14=0)," ",' Hayward Inf Conc'!$C14*' Hayward Inf Conc'!E14*3.78)</f>
        <v xml:space="preserve"> </v>
      </c>
      <c r="F14" s="146" t="str">
        <f>IF(OR(' Hayward Inf Conc'!F14="",' Hayward Inf Conc'!F14=0)," ",' Hayward Inf Conc'!$C14*' Hayward Inf Conc'!F14*3.78)</f>
        <v xml:space="preserve"> </v>
      </c>
      <c r="G14" s="146" t="str">
        <f>IF(OR(' Hayward Inf Conc'!G14="",' Hayward Inf Conc'!G14=0)," ",' Hayward Inf Conc'!$C14*' Hayward Inf Conc'!G14*3.78)</f>
        <v xml:space="preserve"> </v>
      </c>
      <c r="H14" s="146" t="str">
        <f>IF(OR(' Hayward Inf Conc'!H14="",' Hayward Inf Conc'!H14=0)," ",' Hayward Inf Conc'!$C14*' Hayward Inf Conc'!H14*3.78)</f>
        <v xml:space="preserve"> </v>
      </c>
      <c r="I14" s="146" t="str">
        <f>IF(OR(' Hayward Inf Conc'!I14="",' Hayward Inf Conc'!I14=0)," ",' Hayward Inf Conc'!$C14*' Hayward Inf Conc'!I14*3.78)</f>
        <v xml:space="preserve"> </v>
      </c>
      <c r="J14" s="146" t="str">
        <f>IF(OR(' Hayward Inf Conc'!J14="",' Hayward Inf Conc'!J14=0)," ",' Hayward Inf Conc'!$C14*' Hayward Inf Conc'!J14*3.78)</f>
        <v xml:space="preserve"> </v>
      </c>
      <c r="K14" s="146" t="str">
        <f>IF(OR(' Hayward Inf Conc'!K14="",' Hayward Inf Conc'!K14=0)," ",' Hayward Inf Conc'!$D14*' Hayward Inf Conc'!K14*3.78)</f>
        <v xml:space="preserve"> </v>
      </c>
      <c r="L14" s="227" t="str">
        <f>IF(OR(' Hayward Inf Conc'!L14="",' Hayward Inf Conc'!L14=0)," ",' Hayward Inf Conc'!$C14*' Hayward Inf Conc'!L14*3.78)</f>
        <v xml:space="preserve"> </v>
      </c>
    </row>
    <row r="15" spans="1:13" x14ac:dyDescent="0.25">
      <c r="A15" s="123">
        <f>' Hayward Inf Conc'!A15</f>
        <v>0</v>
      </c>
      <c r="B15" s="26">
        <f>' Hayward Inf Conc'!B15</f>
        <v>0</v>
      </c>
      <c r="C15" s="123">
        <f>' Hayward Inf Conc'!C15</f>
        <v>0</v>
      </c>
      <c r="D15" s="123">
        <f>' Hayward Inf Conc'!D15</f>
        <v>0</v>
      </c>
      <c r="E15" s="146" t="str">
        <f>IF(OR(' Hayward Inf Conc'!E15="",' Hayward Inf Conc'!E15=0)," ",' Hayward Inf Conc'!$C15*' Hayward Inf Conc'!E15*3.78)</f>
        <v xml:space="preserve"> </v>
      </c>
      <c r="F15" s="146" t="str">
        <f>IF(OR(' Hayward Inf Conc'!F15="",' Hayward Inf Conc'!F15=0)," ",' Hayward Inf Conc'!$C15*' Hayward Inf Conc'!F15*3.78)</f>
        <v xml:space="preserve"> </v>
      </c>
      <c r="G15" s="146" t="str">
        <f>IF(OR(' Hayward Inf Conc'!G15="",' Hayward Inf Conc'!G15=0)," ",' Hayward Inf Conc'!$C15*' Hayward Inf Conc'!G15*3.78)</f>
        <v xml:space="preserve"> </v>
      </c>
      <c r="H15" s="146" t="str">
        <f>IF(OR(' Hayward Inf Conc'!H15="",' Hayward Inf Conc'!H15=0)," ",' Hayward Inf Conc'!$C15*' Hayward Inf Conc'!H15*3.78)</f>
        <v xml:space="preserve"> </v>
      </c>
      <c r="I15" s="146" t="str">
        <f>IF(OR(' Hayward Inf Conc'!I15="",' Hayward Inf Conc'!I15=0)," ",' Hayward Inf Conc'!$C15*' Hayward Inf Conc'!I15*3.78)</f>
        <v xml:space="preserve"> </v>
      </c>
      <c r="J15" s="146" t="str">
        <f>IF(OR(' Hayward Inf Conc'!J15="",' Hayward Inf Conc'!J15=0)," ",' Hayward Inf Conc'!$C15*' Hayward Inf Conc'!J15*3.78)</f>
        <v xml:space="preserve"> </v>
      </c>
      <c r="K15" s="146" t="str">
        <f>IF(OR(' Hayward Inf Conc'!K15="",' Hayward Inf Conc'!K15=0)," ",' Hayward Inf Conc'!$D15*' Hayward Inf Conc'!K15*3.78)</f>
        <v xml:space="preserve"> </v>
      </c>
      <c r="L15" s="227" t="str">
        <f>IF(OR(' Hayward Inf Conc'!L15="",' Hayward Inf Conc'!L15=0)," ",' Hayward Inf Conc'!$C15*' Hayward Inf Conc'!L15*3.78)</f>
        <v xml:space="preserve"> </v>
      </c>
    </row>
    <row r="16" spans="1:13" x14ac:dyDescent="0.25">
      <c r="A16" s="123">
        <f>' Hayward Inf Conc'!A16</f>
        <v>0</v>
      </c>
      <c r="B16" s="26">
        <f>' Hayward Inf Conc'!B16</f>
        <v>0</v>
      </c>
      <c r="C16" s="123">
        <f>' Hayward Inf Conc'!C16</f>
        <v>0</v>
      </c>
      <c r="D16" s="123">
        <f>' Hayward Inf Conc'!D16</f>
        <v>0</v>
      </c>
      <c r="E16" s="146" t="str">
        <f>IF(OR(' Hayward Inf Conc'!E16="",' Hayward Inf Conc'!E16=0)," ",' Hayward Inf Conc'!$C16*' Hayward Inf Conc'!E16*3.78)</f>
        <v xml:space="preserve"> </v>
      </c>
      <c r="F16" s="146" t="str">
        <f>IF(OR(' Hayward Inf Conc'!F16="",' Hayward Inf Conc'!F16=0)," ",' Hayward Inf Conc'!$C16*' Hayward Inf Conc'!F16*3.78)</f>
        <v xml:space="preserve"> </v>
      </c>
      <c r="G16" s="146" t="str">
        <f>IF(OR(' Hayward Inf Conc'!G16="",' Hayward Inf Conc'!G16=0)," ",' Hayward Inf Conc'!$C16*' Hayward Inf Conc'!G16*3.78)</f>
        <v xml:space="preserve"> </v>
      </c>
      <c r="H16" s="146" t="str">
        <f>IF(OR(' Hayward Inf Conc'!H16="",' Hayward Inf Conc'!H16=0)," ",' Hayward Inf Conc'!$C16*' Hayward Inf Conc'!H16*3.78)</f>
        <v xml:space="preserve"> </v>
      </c>
      <c r="I16" s="146" t="str">
        <f>IF(OR(' Hayward Inf Conc'!I16="",' Hayward Inf Conc'!I16=0)," ",' Hayward Inf Conc'!$C16*' Hayward Inf Conc'!I16*3.78)</f>
        <v xml:space="preserve"> </v>
      </c>
      <c r="J16" s="146" t="str">
        <f>IF(OR(' Hayward Inf Conc'!J16="",' Hayward Inf Conc'!J16=0)," ",' Hayward Inf Conc'!$C16*' Hayward Inf Conc'!J16*3.78)</f>
        <v xml:space="preserve"> </v>
      </c>
      <c r="K16" s="146" t="str">
        <f>IF(OR(' Hayward Inf Conc'!K16="",' Hayward Inf Conc'!K16=0)," ",' Hayward Inf Conc'!$D16*' Hayward Inf Conc'!K16*3.78)</f>
        <v xml:space="preserve"> </v>
      </c>
      <c r="L16" s="227" t="str">
        <f>IF(OR(' Hayward Inf Conc'!L16="",' Hayward Inf Conc'!L16=0)," ",' Hayward Inf Conc'!$C16*' Hayward Inf Conc'!L16*3.78)</f>
        <v xml:space="preserve"> </v>
      </c>
    </row>
    <row r="17" spans="1:18" x14ac:dyDescent="0.25">
      <c r="A17" s="123">
        <f>' Hayward Inf Conc'!A17</f>
        <v>0</v>
      </c>
      <c r="B17" s="26">
        <f>' Hayward Inf Conc'!B17</f>
        <v>0</v>
      </c>
      <c r="C17" s="123">
        <f>' Hayward Inf Conc'!C17</f>
        <v>0</v>
      </c>
      <c r="D17" s="123">
        <f>' Hayward Inf Conc'!D17</f>
        <v>0</v>
      </c>
      <c r="E17" s="146" t="str">
        <f>IF(OR(' Hayward Inf Conc'!E17="",' Hayward Inf Conc'!E17=0)," ",' Hayward Inf Conc'!$C17*' Hayward Inf Conc'!E17*3.78)</f>
        <v xml:space="preserve"> </v>
      </c>
      <c r="F17" s="146" t="str">
        <f>IF(OR(' Hayward Inf Conc'!F17="",' Hayward Inf Conc'!F17=0)," ",' Hayward Inf Conc'!$C17*' Hayward Inf Conc'!F17*3.78)</f>
        <v xml:space="preserve"> </v>
      </c>
      <c r="G17" s="146" t="str">
        <f>IF(OR(' Hayward Inf Conc'!G17="",' Hayward Inf Conc'!G17=0)," ",' Hayward Inf Conc'!$C17*' Hayward Inf Conc'!G17*3.78)</f>
        <v xml:space="preserve"> </v>
      </c>
      <c r="H17" s="146" t="str">
        <f>IF(OR(' Hayward Inf Conc'!H17="",' Hayward Inf Conc'!H17=0)," ",' Hayward Inf Conc'!$C17*' Hayward Inf Conc'!H17*3.78)</f>
        <v xml:space="preserve"> </v>
      </c>
      <c r="I17" s="146" t="str">
        <f>IF(OR(' Hayward Inf Conc'!I17="",' Hayward Inf Conc'!I17=0)," ",' Hayward Inf Conc'!$C17*' Hayward Inf Conc'!I17*3.78)</f>
        <v xml:space="preserve"> </v>
      </c>
      <c r="J17" s="146" t="str">
        <f>IF(OR(' Hayward Inf Conc'!J17="",' Hayward Inf Conc'!J17=0)," ",' Hayward Inf Conc'!$C17*' Hayward Inf Conc'!J17*3.78)</f>
        <v xml:space="preserve"> </v>
      </c>
      <c r="K17" s="146" t="str">
        <f>IF(OR(' Hayward Inf Conc'!K17="",' Hayward Inf Conc'!K17=0)," ",' Hayward Inf Conc'!$D17*' Hayward Inf Conc'!K17*3.78)</f>
        <v xml:space="preserve"> </v>
      </c>
      <c r="L17" s="227" t="str">
        <f>IF(OR(' Hayward Inf Conc'!L17="",' Hayward Inf Conc'!L17=0)," ",' Hayward Inf Conc'!$C17*' Hayward Inf Conc'!L17*3.78)</f>
        <v xml:space="preserve"> </v>
      </c>
    </row>
    <row r="18" spans="1:18" x14ac:dyDescent="0.25">
      <c r="A18" s="123">
        <f>' Hayward Inf Conc'!A18</f>
        <v>0</v>
      </c>
      <c r="B18" s="26">
        <f>' Hayward Inf Conc'!B18</f>
        <v>0</v>
      </c>
      <c r="C18" s="123">
        <f>' Hayward Inf Conc'!C18</f>
        <v>0</v>
      </c>
      <c r="D18" s="123">
        <f>' Hayward Inf Conc'!D18</f>
        <v>0</v>
      </c>
      <c r="E18" s="146" t="str">
        <f>IF(OR(' Hayward Inf Conc'!E18="",' Hayward Inf Conc'!E18=0)," ",' Hayward Inf Conc'!$C18*' Hayward Inf Conc'!E18*3.78)</f>
        <v xml:space="preserve"> </v>
      </c>
      <c r="F18" s="146" t="str">
        <f>IF(OR(' Hayward Inf Conc'!F18="",' Hayward Inf Conc'!F18=0)," ",' Hayward Inf Conc'!$C18*' Hayward Inf Conc'!F18*3.78)</f>
        <v xml:space="preserve"> </v>
      </c>
      <c r="G18" s="146" t="str">
        <f>IF(OR(' Hayward Inf Conc'!G18="",' Hayward Inf Conc'!G18=0)," ",' Hayward Inf Conc'!$C18*' Hayward Inf Conc'!G18*3.78)</f>
        <v xml:space="preserve"> </v>
      </c>
      <c r="H18" s="146" t="str">
        <f>IF(OR(' Hayward Inf Conc'!H18="",' Hayward Inf Conc'!H18=0)," ",' Hayward Inf Conc'!$C18*' Hayward Inf Conc'!H18*3.78)</f>
        <v xml:space="preserve"> </v>
      </c>
      <c r="I18" s="146" t="str">
        <f>IF(OR(' Hayward Inf Conc'!I18="",' Hayward Inf Conc'!I18=0)," ",' Hayward Inf Conc'!$C18*' Hayward Inf Conc'!I18*3.78)</f>
        <v xml:space="preserve"> </v>
      </c>
      <c r="J18" s="146" t="str">
        <f>IF(OR(' Hayward Inf Conc'!J18="",' Hayward Inf Conc'!J18=0)," ",' Hayward Inf Conc'!$C18*' Hayward Inf Conc'!J18*3.78)</f>
        <v xml:space="preserve"> </v>
      </c>
      <c r="K18" s="146" t="str">
        <f>IF(OR(' Hayward Inf Conc'!K18="",' Hayward Inf Conc'!K18=0)," ",' Hayward Inf Conc'!$D18*' Hayward Inf Conc'!K18*3.78)</f>
        <v xml:space="preserve"> </v>
      </c>
      <c r="L18" s="227" t="str">
        <f>IF(OR(' Hayward Inf Conc'!L18="",' Hayward Inf Conc'!L18=0)," ",' Hayward Inf Conc'!$C18*' Hayward Inf Conc'!L18*3.78)</f>
        <v xml:space="preserve"> </v>
      </c>
    </row>
    <row r="19" spans="1:18" x14ac:dyDescent="0.25">
      <c r="A19" s="123">
        <f>' Hayward Inf Conc'!A19</f>
        <v>0</v>
      </c>
      <c r="B19" s="26">
        <f>' Hayward Inf Conc'!B19</f>
        <v>0</v>
      </c>
      <c r="C19" s="123">
        <f>' Hayward Inf Conc'!C19</f>
        <v>0</v>
      </c>
      <c r="D19" s="123">
        <f>' Hayward Inf Conc'!D19</f>
        <v>0</v>
      </c>
      <c r="E19" s="146" t="str">
        <f>IF(OR(' Hayward Inf Conc'!E19="",' Hayward Inf Conc'!E19=0)," ",' Hayward Inf Conc'!$C19*' Hayward Inf Conc'!E19*3.78)</f>
        <v xml:space="preserve"> </v>
      </c>
      <c r="F19" s="146" t="str">
        <f>IF(OR(' Hayward Inf Conc'!F19="",' Hayward Inf Conc'!F19=0)," ",' Hayward Inf Conc'!$C19*' Hayward Inf Conc'!F19*3.78)</f>
        <v xml:space="preserve"> </v>
      </c>
      <c r="G19" s="146" t="str">
        <f>IF(OR(' Hayward Inf Conc'!G19="",' Hayward Inf Conc'!G19=0)," ",' Hayward Inf Conc'!$C19*' Hayward Inf Conc'!G19*3.78)</f>
        <v xml:space="preserve"> </v>
      </c>
      <c r="H19" s="146" t="str">
        <f>IF(OR(' Hayward Inf Conc'!H19="",' Hayward Inf Conc'!H19=0)," ",' Hayward Inf Conc'!$C19*' Hayward Inf Conc'!H19*3.78)</f>
        <v xml:space="preserve"> </v>
      </c>
      <c r="I19" s="146" t="str">
        <f>IF(OR(' Hayward Inf Conc'!I19="",' Hayward Inf Conc'!I19=0)," ",' Hayward Inf Conc'!$C19*' Hayward Inf Conc'!I19*3.78)</f>
        <v xml:space="preserve"> </v>
      </c>
      <c r="J19" s="146" t="str">
        <f>IF(OR(' Hayward Inf Conc'!J19="",' Hayward Inf Conc'!J19=0)," ",' Hayward Inf Conc'!$C19*' Hayward Inf Conc'!J19*3.78)</f>
        <v xml:space="preserve"> </v>
      </c>
      <c r="K19" s="146" t="str">
        <f>IF(OR(' Hayward Inf Conc'!K19="",' Hayward Inf Conc'!K19=0)," ",' Hayward Inf Conc'!$D19*' Hayward Inf Conc'!K19*3.78)</f>
        <v xml:space="preserve"> </v>
      </c>
      <c r="L19" s="227" t="str">
        <f>IF(OR(' Hayward Inf Conc'!L19="",' Hayward Inf Conc'!L19=0)," ",' Hayward Inf Conc'!$C19*' Hayward Inf Conc'!L19*3.78)</f>
        <v xml:space="preserve"> </v>
      </c>
    </row>
    <row r="20" spans="1:18" x14ac:dyDescent="0.25">
      <c r="A20" s="123">
        <f>' Hayward Inf Conc'!A20</f>
        <v>0</v>
      </c>
      <c r="B20" s="26">
        <f>' Hayward Inf Conc'!B20</f>
        <v>0</v>
      </c>
      <c r="C20" s="123">
        <f>' Hayward Inf Conc'!C20</f>
        <v>0</v>
      </c>
      <c r="D20" s="123">
        <f>' Hayward Inf Conc'!D20</f>
        <v>0</v>
      </c>
      <c r="E20" s="146" t="str">
        <f>IF(OR(' Hayward Inf Conc'!E20="",' Hayward Inf Conc'!E20=0)," ",' Hayward Inf Conc'!$C20*' Hayward Inf Conc'!E20*3.78)</f>
        <v xml:space="preserve"> </v>
      </c>
      <c r="F20" s="146" t="str">
        <f>IF(OR(' Hayward Inf Conc'!F20="",' Hayward Inf Conc'!F20=0)," ",' Hayward Inf Conc'!$C20*' Hayward Inf Conc'!F20*3.78)</f>
        <v xml:space="preserve"> </v>
      </c>
      <c r="G20" s="146" t="str">
        <f>IF(OR(' Hayward Inf Conc'!G20="",' Hayward Inf Conc'!G20=0)," ",' Hayward Inf Conc'!$C20*' Hayward Inf Conc'!G20*3.78)</f>
        <v xml:space="preserve"> </v>
      </c>
      <c r="H20" s="146" t="str">
        <f>IF(OR(' Hayward Inf Conc'!H20="",' Hayward Inf Conc'!H20=0)," ",' Hayward Inf Conc'!$C20*' Hayward Inf Conc'!H20*3.78)</f>
        <v xml:space="preserve"> </v>
      </c>
      <c r="I20" s="146" t="str">
        <f>IF(OR(' Hayward Inf Conc'!I20="",' Hayward Inf Conc'!I20=0)," ",' Hayward Inf Conc'!$C20*' Hayward Inf Conc'!I20*3.78)</f>
        <v xml:space="preserve"> </v>
      </c>
      <c r="J20" s="146" t="str">
        <f>IF(OR(' Hayward Inf Conc'!J20="",' Hayward Inf Conc'!J20=0)," ",' Hayward Inf Conc'!$C20*' Hayward Inf Conc'!J20*3.78)</f>
        <v xml:space="preserve"> </v>
      </c>
      <c r="K20" s="146" t="str">
        <f>IF(OR(' Hayward Inf Conc'!K20="",' Hayward Inf Conc'!K20=0)," ",' Hayward Inf Conc'!$D20*' Hayward Inf Conc'!K20*3.78)</f>
        <v xml:space="preserve"> </v>
      </c>
      <c r="L20" s="227" t="str">
        <f>IF(OR(' Hayward Inf Conc'!L20="",' Hayward Inf Conc'!L20=0)," ",' Hayward Inf Conc'!$C20*' Hayward Inf Conc'!L20*3.78)</f>
        <v xml:space="preserve"> </v>
      </c>
    </row>
    <row r="21" spans="1:18" x14ac:dyDescent="0.25">
      <c r="A21" s="123">
        <f>' Hayward Inf Conc'!A21</f>
        <v>0</v>
      </c>
      <c r="B21" s="26">
        <f>' Hayward Inf Conc'!B21</f>
        <v>0</v>
      </c>
      <c r="C21" s="123">
        <f>' Hayward Inf Conc'!C21</f>
        <v>0</v>
      </c>
      <c r="D21" s="123">
        <f>' Hayward Inf Conc'!D21</f>
        <v>0</v>
      </c>
      <c r="E21" s="146" t="str">
        <f>IF(OR(' Hayward Inf Conc'!E21="",' Hayward Inf Conc'!E21=0)," ",' Hayward Inf Conc'!$C21*' Hayward Inf Conc'!E21*3.78)</f>
        <v xml:space="preserve"> </v>
      </c>
      <c r="F21" s="146" t="str">
        <f>IF(OR(' Hayward Inf Conc'!F21="",' Hayward Inf Conc'!F21=0)," ",' Hayward Inf Conc'!$C21*' Hayward Inf Conc'!F21*3.78)</f>
        <v xml:space="preserve"> </v>
      </c>
      <c r="G21" s="146" t="str">
        <f>IF(OR(' Hayward Inf Conc'!G21="",' Hayward Inf Conc'!G21=0)," ",' Hayward Inf Conc'!$C21*' Hayward Inf Conc'!G21*3.78)</f>
        <v xml:space="preserve"> </v>
      </c>
      <c r="H21" s="146" t="str">
        <f>IF(OR(' Hayward Inf Conc'!H21="",' Hayward Inf Conc'!H21=0)," ",' Hayward Inf Conc'!$C21*' Hayward Inf Conc'!H21*3.78)</f>
        <v xml:space="preserve"> </v>
      </c>
      <c r="I21" s="146" t="str">
        <f>IF(OR(' Hayward Inf Conc'!I21="",' Hayward Inf Conc'!I21=0)," ",' Hayward Inf Conc'!$C21*' Hayward Inf Conc'!I21*3.78)</f>
        <v xml:space="preserve"> </v>
      </c>
      <c r="J21" s="146" t="str">
        <f>IF(OR(' Hayward Inf Conc'!J21="",' Hayward Inf Conc'!J21=0)," ",' Hayward Inf Conc'!$C21*' Hayward Inf Conc'!J21*3.78)</f>
        <v xml:space="preserve"> </v>
      </c>
      <c r="K21" s="146" t="str">
        <f>IF(OR(' Hayward Inf Conc'!K21="",' Hayward Inf Conc'!K21=0)," ",' Hayward Inf Conc'!$D21*' Hayward Inf Conc'!K21*3.78)</f>
        <v xml:space="preserve"> </v>
      </c>
      <c r="L21" s="227" t="str">
        <f>IF(OR(' Hayward Inf Conc'!L21="",' Hayward Inf Conc'!L21=0)," ",' Hayward Inf Conc'!$C21*' Hayward Inf Conc'!L21*3.78)</f>
        <v xml:space="preserve"> </v>
      </c>
    </row>
    <row r="22" spans="1:18" x14ac:dyDescent="0.25">
      <c r="A22" s="123">
        <f>' Hayward Inf Conc'!A22</f>
        <v>0</v>
      </c>
      <c r="B22" s="26">
        <f>' Hayward Inf Conc'!B22</f>
        <v>0</v>
      </c>
      <c r="C22" s="123">
        <f>' Hayward Inf Conc'!C22</f>
        <v>0</v>
      </c>
      <c r="D22" s="123">
        <f>' Hayward Inf Conc'!D22</f>
        <v>0</v>
      </c>
      <c r="E22" s="146" t="str">
        <f>IF(OR(' Hayward Inf Conc'!E22="",' Hayward Inf Conc'!E22=0)," ",' Hayward Inf Conc'!$C22*' Hayward Inf Conc'!E22*3.78)</f>
        <v xml:space="preserve"> </v>
      </c>
      <c r="F22" s="146" t="str">
        <f>IF(OR(' Hayward Inf Conc'!F22="",' Hayward Inf Conc'!F22=0)," ",' Hayward Inf Conc'!$C22*' Hayward Inf Conc'!F22*3.78)</f>
        <v xml:space="preserve"> </v>
      </c>
      <c r="G22" s="146" t="str">
        <f>IF(OR(' Hayward Inf Conc'!G22="",' Hayward Inf Conc'!G22=0)," ",' Hayward Inf Conc'!$C22*' Hayward Inf Conc'!G22*3.78)</f>
        <v xml:space="preserve"> </v>
      </c>
      <c r="H22" s="146" t="str">
        <f>IF(OR(' Hayward Inf Conc'!H22="",' Hayward Inf Conc'!H22=0)," ",' Hayward Inf Conc'!$C22*' Hayward Inf Conc'!H22*3.78)</f>
        <v xml:space="preserve"> </v>
      </c>
      <c r="I22" s="146" t="str">
        <f>IF(OR(' Hayward Inf Conc'!I22="",' Hayward Inf Conc'!I22=0)," ",' Hayward Inf Conc'!$C22*' Hayward Inf Conc'!I22*3.78)</f>
        <v xml:space="preserve"> </v>
      </c>
      <c r="J22" s="146" t="str">
        <f>IF(OR(' Hayward Inf Conc'!J22="",' Hayward Inf Conc'!J22=0)," ",' Hayward Inf Conc'!$C22*' Hayward Inf Conc'!J22*3.78)</f>
        <v xml:space="preserve"> </v>
      </c>
      <c r="K22" s="146" t="str">
        <f>IF(OR(' Hayward Inf Conc'!K22="",' Hayward Inf Conc'!K22=0)," ",' Hayward Inf Conc'!$D22*' Hayward Inf Conc'!K22*3.78)</f>
        <v xml:space="preserve"> </v>
      </c>
      <c r="L22" s="227" t="str">
        <f>IF(OR(' Hayward Inf Conc'!L22="",' Hayward Inf Conc'!L22=0)," ",' Hayward Inf Conc'!$C22*' Hayward Inf Conc'!L22*3.78)</f>
        <v xml:space="preserve"> </v>
      </c>
    </row>
    <row r="23" spans="1:18" x14ac:dyDescent="0.25">
      <c r="A23" s="123">
        <f>' Hayward Inf Conc'!A23</f>
        <v>0</v>
      </c>
      <c r="B23" s="26">
        <f>' Hayward Inf Conc'!B23</f>
        <v>0</v>
      </c>
      <c r="C23" s="123">
        <f>' Hayward Inf Conc'!C23</f>
        <v>0</v>
      </c>
      <c r="D23" s="123">
        <f>' Hayward Inf Conc'!D23</f>
        <v>0</v>
      </c>
      <c r="E23" s="146" t="str">
        <f>IF(OR(' Hayward Inf Conc'!E23="",' Hayward Inf Conc'!E23=0)," ",' Hayward Inf Conc'!$C23*' Hayward Inf Conc'!E23*3.78)</f>
        <v xml:space="preserve"> </v>
      </c>
      <c r="F23" s="146" t="str">
        <f>IF(OR(' Hayward Inf Conc'!F23="",' Hayward Inf Conc'!F23=0)," ",' Hayward Inf Conc'!$C23*' Hayward Inf Conc'!F23*3.78)</f>
        <v xml:space="preserve"> </v>
      </c>
      <c r="G23" s="146" t="str">
        <f>IF(OR(' Hayward Inf Conc'!G23="",' Hayward Inf Conc'!G23=0)," ",' Hayward Inf Conc'!$C23*' Hayward Inf Conc'!G23*3.78)</f>
        <v xml:space="preserve"> </v>
      </c>
      <c r="H23" s="146" t="str">
        <f>IF(OR(' Hayward Inf Conc'!H23="",' Hayward Inf Conc'!H23=0)," ",' Hayward Inf Conc'!$C23*' Hayward Inf Conc'!H23*3.78)</f>
        <v xml:space="preserve"> </v>
      </c>
      <c r="I23" s="146" t="str">
        <f>IF(OR(' Hayward Inf Conc'!I23="",' Hayward Inf Conc'!I23=0)," ",' Hayward Inf Conc'!$C23*' Hayward Inf Conc'!I23*3.78)</f>
        <v xml:space="preserve"> </v>
      </c>
      <c r="J23" s="146" t="str">
        <f>IF(OR(' Hayward Inf Conc'!J23="",' Hayward Inf Conc'!J23=0)," ",' Hayward Inf Conc'!$C23*' Hayward Inf Conc'!J23*3.78)</f>
        <v xml:space="preserve"> </v>
      </c>
      <c r="K23" s="146" t="str">
        <f>IF(OR(' Hayward Inf Conc'!K23="",' Hayward Inf Conc'!K23=0)," ",' Hayward Inf Conc'!$D23*' Hayward Inf Conc'!K23*3.78)</f>
        <v xml:space="preserve"> </v>
      </c>
      <c r="L23" s="227" t="str">
        <f>IF(OR(' Hayward Inf Conc'!L23="",' Hayward Inf Conc'!L23=0)," ",' Hayward Inf Conc'!$C23*' Hayward Inf Conc'!L23*3.78)</f>
        <v xml:space="preserve"> </v>
      </c>
    </row>
    <row r="24" spans="1:18" x14ac:dyDescent="0.25">
      <c r="A24" s="123">
        <f>' Hayward Inf Conc'!A24</f>
        <v>0</v>
      </c>
      <c r="B24" s="26">
        <f>' Hayward Inf Conc'!B24</f>
        <v>0</v>
      </c>
      <c r="C24" s="123">
        <f>' Hayward Inf Conc'!C24</f>
        <v>0</v>
      </c>
      <c r="D24" s="123">
        <f>' Hayward Inf Conc'!D24</f>
        <v>0</v>
      </c>
      <c r="E24" s="146" t="str">
        <f>IF(OR(' Hayward Inf Conc'!E24="",' Hayward Inf Conc'!E24=0)," ",' Hayward Inf Conc'!$C24*' Hayward Inf Conc'!E24*3.78)</f>
        <v xml:space="preserve"> </v>
      </c>
      <c r="F24" s="146" t="str">
        <f>IF(OR(' Hayward Inf Conc'!F24="",' Hayward Inf Conc'!F24=0)," ",' Hayward Inf Conc'!$C24*' Hayward Inf Conc'!F24*3.78)</f>
        <v xml:space="preserve"> </v>
      </c>
      <c r="G24" s="146" t="str">
        <f>IF(OR(' Hayward Inf Conc'!G24="",' Hayward Inf Conc'!G24=0)," ",' Hayward Inf Conc'!$C24*' Hayward Inf Conc'!G24*3.78)</f>
        <v xml:space="preserve"> </v>
      </c>
      <c r="H24" s="146" t="str">
        <f>IF(OR(' Hayward Inf Conc'!H24="",' Hayward Inf Conc'!H24=0)," ",' Hayward Inf Conc'!$C24*' Hayward Inf Conc'!H24*3.78)</f>
        <v xml:space="preserve"> </v>
      </c>
      <c r="I24" s="146" t="str">
        <f>IF(OR(' Hayward Inf Conc'!I24="",' Hayward Inf Conc'!I24=0)," ",' Hayward Inf Conc'!$C24*' Hayward Inf Conc'!I24*3.78)</f>
        <v xml:space="preserve"> </v>
      </c>
      <c r="J24" s="146" t="str">
        <f>IF(OR(' Hayward Inf Conc'!J24="",' Hayward Inf Conc'!J24=0)," ",' Hayward Inf Conc'!$C24*' Hayward Inf Conc'!J24*3.78)</f>
        <v xml:space="preserve"> </v>
      </c>
      <c r="K24" s="146" t="str">
        <f>IF(OR(' Hayward Inf Conc'!K24="",' Hayward Inf Conc'!K24=0)," ",' Hayward Inf Conc'!$D24*' Hayward Inf Conc'!K24*3.78)</f>
        <v xml:space="preserve"> </v>
      </c>
      <c r="L24" s="227" t="str">
        <f>IF(OR(' Hayward Inf Conc'!L24="",' Hayward Inf Conc'!L24=0)," ",' Hayward Inf Conc'!$C24*' Hayward Inf Conc'!L24*3.78)</f>
        <v xml:space="preserve"> </v>
      </c>
    </row>
    <row r="25" spans="1:18" x14ac:dyDescent="0.25">
      <c r="A25" s="123">
        <f>' Hayward Inf Conc'!A25</f>
        <v>0</v>
      </c>
      <c r="B25" s="26">
        <f>' Hayward Inf Conc'!B25</f>
        <v>0</v>
      </c>
      <c r="C25" s="123">
        <f>' Hayward Inf Conc'!C25</f>
        <v>0</v>
      </c>
      <c r="D25" s="123">
        <f>' Hayward Inf Conc'!D25</f>
        <v>0</v>
      </c>
      <c r="E25" s="146" t="str">
        <f>IF(OR(' Hayward Inf Conc'!E25="",' Hayward Inf Conc'!E25=0)," ",' Hayward Inf Conc'!$C25*' Hayward Inf Conc'!E25*3.78)</f>
        <v xml:space="preserve"> </v>
      </c>
      <c r="F25" s="146" t="str">
        <f>IF(OR(' Hayward Inf Conc'!F25="",' Hayward Inf Conc'!F25=0)," ",' Hayward Inf Conc'!$C25*' Hayward Inf Conc'!F25*3.78)</f>
        <v xml:space="preserve"> </v>
      </c>
      <c r="G25" s="146" t="str">
        <f>IF(OR(' Hayward Inf Conc'!G25="",' Hayward Inf Conc'!G25=0)," ",' Hayward Inf Conc'!$C25*' Hayward Inf Conc'!G25*3.78)</f>
        <v xml:space="preserve"> </v>
      </c>
      <c r="H25" s="146" t="str">
        <f>IF(OR(' Hayward Inf Conc'!H25="",' Hayward Inf Conc'!H25=0)," ",' Hayward Inf Conc'!$C25*' Hayward Inf Conc'!H25*3.78)</f>
        <v xml:space="preserve"> </v>
      </c>
      <c r="I25" s="146" t="str">
        <f>IF(OR(' Hayward Inf Conc'!I25="",' Hayward Inf Conc'!I25=0)," ",' Hayward Inf Conc'!$C25*' Hayward Inf Conc'!I25*3.78)</f>
        <v xml:space="preserve"> </v>
      </c>
      <c r="J25" s="146" t="str">
        <f>IF(OR(' Hayward Inf Conc'!J25="",' Hayward Inf Conc'!J25=0)," ",' Hayward Inf Conc'!$C25*' Hayward Inf Conc'!J25*3.78)</f>
        <v xml:space="preserve"> </v>
      </c>
      <c r="K25" s="146" t="str">
        <f>IF(OR(' Hayward Inf Conc'!K25="",' Hayward Inf Conc'!K25=0)," ",' Hayward Inf Conc'!$D25*' Hayward Inf Conc'!K25*3.78)</f>
        <v xml:space="preserve"> </v>
      </c>
      <c r="L25" s="227" t="str">
        <f>IF(OR(' Hayward Inf Conc'!L25="",' Hayward Inf Conc'!L25=0)," ",' Hayward Inf Conc'!$C25*' Hayward Inf Conc'!L25*3.78)</f>
        <v xml:space="preserve"> </v>
      </c>
    </row>
    <row r="26" spans="1:18" x14ac:dyDescent="0.25">
      <c r="A26" s="123">
        <f>' Hayward Inf Conc'!A26</f>
        <v>0</v>
      </c>
      <c r="B26" s="26">
        <f>' Hayward Inf Conc'!B26</f>
        <v>0</v>
      </c>
      <c r="C26" s="123">
        <f>' Hayward Inf Conc'!C26</f>
        <v>0</v>
      </c>
      <c r="D26" s="123">
        <f>' Hayward Inf Conc'!D26</f>
        <v>0</v>
      </c>
      <c r="E26" s="146" t="str">
        <f>IF(OR(' Hayward Inf Conc'!E26="",' Hayward Inf Conc'!E26=0)," ",' Hayward Inf Conc'!$C26*' Hayward Inf Conc'!E26*3.78)</f>
        <v xml:space="preserve"> </v>
      </c>
      <c r="F26" s="146" t="str">
        <f>IF(OR(' Hayward Inf Conc'!F26="",' Hayward Inf Conc'!F26=0)," ",' Hayward Inf Conc'!$C26*' Hayward Inf Conc'!F26*3.78)</f>
        <v xml:space="preserve"> </v>
      </c>
      <c r="G26" s="146" t="str">
        <f>IF(OR(' Hayward Inf Conc'!G26="",' Hayward Inf Conc'!G26=0)," ",' Hayward Inf Conc'!$C26*' Hayward Inf Conc'!G26*3.78)</f>
        <v xml:space="preserve"> </v>
      </c>
      <c r="H26" s="146" t="str">
        <f>IF(OR(' Hayward Inf Conc'!H26="",' Hayward Inf Conc'!H26=0)," ",' Hayward Inf Conc'!$C26*' Hayward Inf Conc'!H26*3.78)</f>
        <v xml:space="preserve"> </v>
      </c>
      <c r="I26" s="146" t="str">
        <f>IF(OR(' Hayward Inf Conc'!I26="",' Hayward Inf Conc'!I26=0)," ",' Hayward Inf Conc'!$C26*' Hayward Inf Conc'!I26*3.78)</f>
        <v xml:space="preserve"> </v>
      </c>
      <c r="J26" s="146" t="str">
        <f>IF(OR(' Hayward Inf Conc'!J26="",' Hayward Inf Conc'!J26=0)," ",' Hayward Inf Conc'!$C26*' Hayward Inf Conc'!J26*3.78)</f>
        <v xml:space="preserve"> </v>
      </c>
      <c r="K26" s="146" t="str">
        <f>IF(OR(' Hayward Inf Conc'!K26="",' Hayward Inf Conc'!K26=0)," ",' Hayward Inf Conc'!$D26*' Hayward Inf Conc'!K26*3.78)</f>
        <v xml:space="preserve"> </v>
      </c>
      <c r="L26" s="227" t="str">
        <f>IF(OR(' Hayward Inf Conc'!L26="",' Hayward Inf Conc'!L26=0)," ",' Hayward Inf Conc'!$C26*' Hayward Inf Conc'!L26*3.78)</f>
        <v xml:space="preserve"> </v>
      </c>
    </row>
    <row r="27" spans="1:18" ht="14.25" customHeight="1" thickBot="1" x14ac:dyDescent="0.3"/>
    <row r="28" spans="1:18" ht="15.75" x14ac:dyDescent="0.25">
      <c r="A28" s="265" t="s">
        <v>159</v>
      </c>
      <c r="B28" s="262"/>
      <c r="C28" s="262"/>
      <c r="D28" s="262"/>
      <c r="E28" s="262"/>
      <c r="F28" s="262"/>
      <c r="G28" s="262"/>
      <c r="H28" s="262"/>
      <c r="I28" s="262"/>
      <c r="J28" s="262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63" t="s">
        <v>132</v>
      </c>
      <c r="B29" s="251"/>
      <c r="C29" s="251"/>
      <c r="D29" s="251"/>
      <c r="E29" s="251"/>
      <c r="F29" s="251"/>
      <c r="G29" s="251"/>
      <c r="H29" s="251"/>
      <c r="I29" s="251"/>
      <c r="J29" s="251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63" t="s">
        <v>109</v>
      </c>
      <c r="B30" s="251"/>
      <c r="C30" s="251"/>
      <c r="D30" s="251"/>
      <c r="E30" s="251"/>
      <c r="F30" s="251"/>
      <c r="G30" s="251"/>
      <c r="H30" s="251"/>
      <c r="I30" s="251"/>
      <c r="J30" s="251"/>
      <c r="K30" s="44"/>
      <c r="L30" s="44"/>
      <c r="M30" s="44"/>
      <c r="N30" s="44"/>
      <c r="O30" s="44"/>
      <c r="P30" s="44"/>
      <c r="Q30" s="44"/>
      <c r="R30" s="63"/>
    </row>
    <row r="31" spans="1:18" s="119" customFormat="1" x14ac:dyDescent="0.25">
      <c r="A31" s="263"/>
      <c r="B31" s="251"/>
      <c r="C31" s="251"/>
      <c r="D31" s="251"/>
      <c r="E31" s="251"/>
      <c r="F31" s="251"/>
      <c r="G31" s="251"/>
      <c r="H31" s="251"/>
      <c r="I31" s="251"/>
      <c r="J31" s="251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64" t="s">
        <v>100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61" t="s">
        <v>169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61" t="s">
        <v>170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61" t="s">
        <v>108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64" t="s">
        <v>168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61" t="s">
        <v>173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2" t="s">
        <v>172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44"/>
      <c r="P39" s="44"/>
      <c r="Q39" s="44"/>
      <c r="R39" s="63"/>
    </row>
    <row r="40" spans="1:18" ht="15.75" thickBot="1" x14ac:dyDescent="0.3">
      <c r="A40" s="71" t="s">
        <v>171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1460" priority="2">
      <formula>LEN(TRIM(A7))=0</formula>
    </cfRule>
  </conditionalFormatting>
  <conditionalFormatting sqref="E7:L26">
    <cfRule type="cellIs" dxfId="1459" priority="1" operator="equal">
      <formula>0</formula>
    </cfRule>
    <cfRule type="containsErrors" dxfId="1458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O61"/>
  <sheetViews>
    <sheetView zoomScaleNormal="100" workbookViewId="0">
      <selection activeCell="I8" sqref="I8"/>
    </sheetView>
  </sheetViews>
  <sheetFormatPr defaultRowHeight="15" x14ac:dyDescent="0.25"/>
  <cols>
    <col min="1" max="1" width="11.28515625" style="81" bestFit="1" customWidth="1"/>
    <col min="2" max="2" width="10.140625" style="108" customWidth="1"/>
    <col min="3" max="3" width="6.85546875" style="108" customWidth="1"/>
    <col min="4" max="4" width="7.140625" style="108" customWidth="1"/>
    <col min="5" max="12" width="6.7109375" style="108" customWidth="1"/>
    <col min="13" max="16384" width="9.140625" style="108"/>
  </cols>
  <sheetData>
    <row r="1" spans="1:15" ht="24" thickBot="1" x14ac:dyDescent="0.4">
      <c r="A1" s="84" t="s">
        <v>111</v>
      </c>
      <c r="B1" s="84"/>
      <c r="C1" s="84"/>
      <c r="D1" s="84"/>
      <c r="E1" s="84"/>
      <c r="F1" s="84"/>
      <c r="G1" s="84"/>
      <c r="H1" s="84"/>
      <c r="I1" s="110"/>
      <c r="K1" s="84"/>
      <c r="L1" s="110"/>
    </row>
    <row r="2" spans="1:15" s="119" customFormat="1" ht="18.75" x14ac:dyDescent="0.3">
      <c r="A2" s="147" t="s">
        <v>209</v>
      </c>
      <c r="B2" s="148"/>
      <c r="C2" s="148"/>
      <c r="D2" s="148"/>
      <c r="E2" s="148"/>
      <c r="F2" s="148"/>
      <c r="G2" s="148"/>
      <c r="H2" s="148"/>
      <c r="I2" s="148"/>
      <c r="J2" s="60"/>
      <c r="K2" s="148"/>
      <c r="L2" s="149"/>
    </row>
    <row r="3" spans="1:15" s="119" customFormat="1" ht="17.25" customHeight="1" thickBot="1" x14ac:dyDescent="0.35">
      <c r="A3" s="150" t="s">
        <v>207</v>
      </c>
      <c r="B3" s="151"/>
      <c r="C3" s="151"/>
      <c r="D3" s="151"/>
      <c r="E3" s="151"/>
      <c r="F3" s="151"/>
      <c r="G3" s="151"/>
      <c r="H3" s="151"/>
      <c r="I3" s="151"/>
      <c r="J3" s="65"/>
      <c r="K3" s="151"/>
      <c r="L3" s="152"/>
    </row>
    <row r="4" spans="1:15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5" ht="39" customHeight="1" x14ac:dyDescent="0.25">
      <c r="A5" s="209" t="s">
        <v>34</v>
      </c>
      <c r="B5" s="3" t="s">
        <v>0</v>
      </c>
      <c r="C5" s="319" t="s">
        <v>13</v>
      </c>
      <c r="D5" s="320"/>
      <c r="E5" s="89" t="s">
        <v>51</v>
      </c>
      <c r="F5" s="91" t="s">
        <v>52</v>
      </c>
      <c r="G5" s="91" t="s">
        <v>58</v>
      </c>
      <c r="H5" s="91" t="s">
        <v>59</v>
      </c>
      <c r="I5" s="91" t="s">
        <v>53</v>
      </c>
      <c r="J5" s="91" t="s">
        <v>54</v>
      </c>
      <c r="K5" s="91" t="s">
        <v>55</v>
      </c>
      <c r="L5" s="109" t="s">
        <v>56</v>
      </c>
    </row>
    <row r="6" spans="1:15" ht="28.5" x14ac:dyDescent="0.25">
      <c r="A6" s="210"/>
      <c r="B6" s="8" t="s">
        <v>33</v>
      </c>
      <c r="C6" s="50" t="s">
        <v>14</v>
      </c>
      <c r="D6" s="51" t="s">
        <v>10</v>
      </c>
      <c r="E6" s="291" t="s">
        <v>37</v>
      </c>
      <c r="F6" s="294"/>
      <c r="G6" s="294"/>
      <c r="H6" s="294"/>
      <c r="I6" s="294"/>
      <c r="J6" s="294"/>
      <c r="K6" s="358" t="s">
        <v>92</v>
      </c>
      <c r="L6" s="93"/>
    </row>
    <row r="7" spans="1:15" ht="16.5" customHeight="1" x14ac:dyDescent="0.25">
      <c r="A7" s="123" t="s">
        <v>219</v>
      </c>
      <c r="B7" s="26">
        <v>41102</v>
      </c>
      <c r="C7" s="360">
        <v>12.05</v>
      </c>
      <c r="D7" s="360">
        <v>13.4</v>
      </c>
      <c r="E7" s="140">
        <f t="shared" ref="E7:E8" si="0">SUM(F7,G7,H7)</f>
        <v>39.980000000000004</v>
      </c>
      <c r="F7" s="228">
        <v>39</v>
      </c>
      <c r="G7" s="360">
        <v>0.67</v>
      </c>
      <c r="H7" s="360">
        <v>0.31</v>
      </c>
      <c r="I7" s="360">
        <v>19.3</v>
      </c>
      <c r="J7" s="228">
        <v>4.7</v>
      </c>
      <c r="K7" s="360">
        <v>1.6</v>
      </c>
      <c r="L7" s="344">
        <v>270</v>
      </c>
    </row>
    <row r="8" spans="1:15" ht="16.5" customHeight="1" x14ac:dyDescent="0.25">
      <c r="A8" s="123" t="s">
        <v>212</v>
      </c>
      <c r="B8" s="26">
        <v>41284</v>
      </c>
      <c r="C8" s="228">
        <v>14</v>
      </c>
      <c r="D8" s="228">
        <v>19.7</v>
      </c>
      <c r="E8" s="140">
        <f t="shared" si="0"/>
        <v>40.49</v>
      </c>
      <c r="F8" s="228">
        <v>37.1</v>
      </c>
      <c r="G8" s="229">
        <v>2.7</v>
      </c>
      <c r="H8" s="228">
        <v>0.69</v>
      </c>
      <c r="I8" s="229">
        <v>20.2</v>
      </c>
      <c r="J8" s="228">
        <v>4.9000000000000004</v>
      </c>
      <c r="K8" s="229">
        <v>4.3</v>
      </c>
      <c r="L8" s="344">
        <v>342</v>
      </c>
    </row>
    <row r="9" spans="1:15" s="119" customFormat="1" ht="16.5" customHeight="1" x14ac:dyDescent="0.25">
      <c r="A9" s="353"/>
      <c r="B9" s="354"/>
      <c r="C9" s="355"/>
      <c r="D9" s="355"/>
      <c r="E9" s="255"/>
      <c r="F9" s="355"/>
      <c r="G9" s="356"/>
      <c r="H9" s="355"/>
      <c r="I9" s="356"/>
      <c r="J9" s="355"/>
      <c r="K9" s="356"/>
      <c r="L9" s="344"/>
    </row>
    <row r="10" spans="1:15" s="119" customFormat="1" ht="16.5" customHeight="1" x14ac:dyDescent="0.25">
      <c r="A10" s="123"/>
      <c r="B10" s="26"/>
      <c r="C10" s="228"/>
      <c r="D10" s="228"/>
      <c r="E10" s="140">
        <f t="shared" ref="E7:E26" si="1">SUM(F10,G10,H10)</f>
        <v>0</v>
      </c>
      <c r="F10" s="228"/>
      <c r="G10" s="229"/>
      <c r="H10" s="228"/>
      <c r="I10" s="229"/>
      <c r="J10" s="228"/>
      <c r="K10" s="229"/>
      <c r="L10" s="344"/>
    </row>
    <row r="11" spans="1:15" s="119" customFormat="1" ht="16.5" customHeight="1" x14ac:dyDescent="0.25">
      <c r="A11" s="123"/>
      <c r="B11" s="26"/>
      <c r="C11" s="228"/>
      <c r="D11" s="228"/>
      <c r="E11" s="140">
        <f t="shared" si="1"/>
        <v>0</v>
      </c>
      <c r="F11" s="228"/>
      <c r="G11" s="229"/>
      <c r="H11" s="228"/>
      <c r="I11" s="229"/>
      <c r="J11" s="228"/>
      <c r="K11" s="229"/>
      <c r="L11" s="344"/>
      <c r="M11" s="361"/>
    </row>
    <row r="12" spans="1:15" s="119" customFormat="1" ht="16.5" customHeight="1" x14ac:dyDescent="0.25">
      <c r="A12" s="123"/>
      <c r="B12" s="26"/>
      <c r="C12" s="228"/>
      <c r="D12" s="228"/>
      <c r="E12" s="140">
        <f t="shared" si="1"/>
        <v>0</v>
      </c>
      <c r="F12" s="228"/>
      <c r="G12" s="229"/>
      <c r="H12" s="228"/>
      <c r="I12" s="229"/>
      <c r="J12" s="228"/>
      <c r="K12" s="229"/>
      <c r="L12" s="344"/>
    </row>
    <row r="13" spans="1:15" s="119" customFormat="1" ht="16.5" customHeight="1" x14ac:dyDescent="0.25">
      <c r="A13" s="123"/>
      <c r="B13" s="26"/>
      <c r="C13" s="228"/>
      <c r="D13" s="228"/>
      <c r="E13" s="140">
        <f t="shared" si="1"/>
        <v>0</v>
      </c>
      <c r="F13" s="228"/>
      <c r="G13" s="229"/>
      <c r="H13" s="228"/>
      <c r="I13" s="229"/>
      <c r="J13" s="228"/>
      <c r="K13" s="229"/>
      <c r="L13" s="344"/>
      <c r="O13" s="359"/>
    </row>
    <row r="14" spans="1:15" s="119" customFormat="1" ht="16.5" customHeight="1" x14ac:dyDescent="0.25">
      <c r="A14" s="123"/>
      <c r="B14" s="26"/>
      <c r="C14" s="228"/>
      <c r="D14" s="228"/>
      <c r="E14" s="140">
        <f t="shared" si="1"/>
        <v>0</v>
      </c>
      <c r="F14" s="228"/>
      <c r="G14" s="229"/>
      <c r="H14" s="228"/>
      <c r="I14" s="229"/>
      <c r="J14" s="228"/>
      <c r="K14" s="229"/>
      <c r="L14" s="344"/>
      <c r="O14" s="357"/>
    </row>
    <row r="15" spans="1:15" s="119" customFormat="1" ht="16.5" customHeight="1" x14ac:dyDescent="0.25">
      <c r="A15" s="123"/>
      <c r="B15" s="26"/>
      <c r="C15" s="228"/>
      <c r="D15" s="228"/>
      <c r="E15" s="140">
        <f t="shared" si="1"/>
        <v>0</v>
      </c>
      <c r="F15" s="228"/>
      <c r="G15" s="229"/>
      <c r="H15" s="228"/>
      <c r="I15" s="229"/>
      <c r="J15" s="228"/>
      <c r="K15" s="229"/>
      <c r="L15" s="344"/>
    </row>
    <row r="16" spans="1:15" s="119" customFormat="1" ht="16.5" customHeight="1" x14ac:dyDescent="0.25">
      <c r="A16" s="123"/>
      <c r="B16" s="26"/>
      <c r="C16" s="228"/>
      <c r="D16" s="228"/>
      <c r="E16" s="140">
        <f t="shared" si="1"/>
        <v>0</v>
      </c>
      <c r="F16" s="228"/>
      <c r="G16" s="229"/>
      <c r="H16" s="228"/>
      <c r="I16" s="229"/>
      <c r="J16" s="228"/>
      <c r="K16" s="229"/>
      <c r="L16" s="344"/>
    </row>
    <row r="17" spans="1:15" s="119" customFormat="1" ht="16.5" customHeight="1" x14ac:dyDescent="0.25">
      <c r="A17" s="123"/>
      <c r="B17" s="26"/>
      <c r="C17" s="228"/>
      <c r="D17" s="228"/>
      <c r="E17" s="140">
        <f t="shared" si="1"/>
        <v>0</v>
      </c>
      <c r="F17" s="228"/>
      <c r="G17" s="229"/>
      <c r="H17" s="228"/>
      <c r="I17" s="229"/>
      <c r="J17" s="228"/>
      <c r="K17" s="229"/>
      <c r="L17" s="344"/>
    </row>
    <row r="18" spans="1:15" s="119" customFormat="1" ht="16.5" customHeight="1" x14ac:dyDescent="0.25">
      <c r="A18" s="123"/>
      <c r="B18" s="26"/>
      <c r="C18" s="228"/>
      <c r="D18" s="228"/>
      <c r="E18" s="140">
        <f t="shared" si="1"/>
        <v>0</v>
      </c>
      <c r="F18" s="228"/>
      <c r="G18" s="229"/>
      <c r="H18" s="228"/>
      <c r="I18" s="229"/>
      <c r="J18" s="228"/>
      <c r="K18" s="229"/>
      <c r="L18" s="344"/>
    </row>
    <row r="19" spans="1:15" s="119" customFormat="1" ht="16.5" customHeight="1" x14ac:dyDescent="0.25">
      <c r="A19" s="123"/>
      <c r="B19" s="26"/>
      <c r="C19" s="228"/>
      <c r="D19" s="228"/>
      <c r="E19" s="140">
        <f t="shared" si="1"/>
        <v>0</v>
      </c>
      <c r="F19" s="228"/>
      <c r="G19" s="229"/>
      <c r="H19" s="228"/>
      <c r="I19" s="229"/>
      <c r="J19" s="228"/>
      <c r="K19" s="229"/>
      <c r="L19" s="344"/>
    </row>
    <row r="20" spans="1:15" s="119" customFormat="1" ht="16.5" customHeight="1" x14ac:dyDescent="0.25">
      <c r="A20" s="123"/>
      <c r="B20" s="26"/>
      <c r="C20" s="228"/>
      <c r="D20" s="228"/>
      <c r="E20" s="140">
        <f t="shared" si="1"/>
        <v>0</v>
      </c>
      <c r="F20" s="228"/>
      <c r="G20" s="229"/>
      <c r="H20" s="228"/>
      <c r="I20" s="229"/>
      <c r="J20" s="228"/>
      <c r="K20" s="229"/>
      <c r="L20" s="344"/>
    </row>
    <row r="21" spans="1:15" s="119" customFormat="1" ht="16.5" customHeight="1" x14ac:dyDescent="0.25">
      <c r="A21" s="123"/>
      <c r="B21" s="26"/>
      <c r="C21" s="228"/>
      <c r="D21" s="228"/>
      <c r="E21" s="140">
        <f t="shared" si="1"/>
        <v>0</v>
      </c>
      <c r="F21" s="228"/>
      <c r="G21" s="229"/>
      <c r="H21" s="228"/>
      <c r="I21" s="229"/>
      <c r="J21" s="228"/>
      <c r="K21" s="229"/>
      <c r="L21" s="344"/>
    </row>
    <row r="22" spans="1:15" s="119" customFormat="1" ht="16.5" customHeight="1" x14ac:dyDescent="0.25">
      <c r="A22" s="123"/>
      <c r="B22" s="26"/>
      <c r="C22" s="228"/>
      <c r="D22" s="228"/>
      <c r="E22" s="140">
        <f t="shared" si="1"/>
        <v>0</v>
      </c>
      <c r="F22" s="228"/>
      <c r="G22" s="229"/>
      <c r="H22" s="228"/>
      <c r="I22" s="229"/>
      <c r="J22" s="228"/>
      <c r="K22" s="229"/>
      <c r="L22" s="344"/>
    </row>
    <row r="23" spans="1:15" s="119" customFormat="1" ht="16.5" customHeight="1" x14ac:dyDescent="0.25">
      <c r="A23" s="123"/>
      <c r="B23" s="26"/>
      <c r="C23" s="228"/>
      <c r="D23" s="228"/>
      <c r="E23" s="140">
        <f t="shared" si="1"/>
        <v>0</v>
      </c>
      <c r="F23" s="228"/>
      <c r="G23" s="229"/>
      <c r="H23" s="228"/>
      <c r="I23" s="229"/>
      <c r="J23" s="228"/>
      <c r="K23" s="229"/>
      <c r="L23" s="344"/>
    </row>
    <row r="24" spans="1:15" s="119" customFormat="1" ht="16.5" customHeight="1" x14ac:dyDescent="0.25">
      <c r="A24" s="123"/>
      <c r="B24" s="26"/>
      <c r="C24" s="228"/>
      <c r="D24" s="228"/>
      <c r="E24" s="254">
        <f t="shared" si="1"/>
        <v>0</v>
      </c>
      <c r="F24" s="228"/>
      <c r="G24" s="229"/>
      <c r="H24" s="228"/>
      <c r="I24" s="229"/>
      <c r="J24" s="228"/>
      <c r="K24" s="229"/>
      <c r="L24" s="344"/>
    </row>
    <row r="25" spans="1:15" s="119" customFormat="1" ht="16.5" customHeight="1" x14ac:dyDescent="0.25">
      <c r="A25" s="123"/>
      <c r="B25" s="26"/>
      <c r="C25" s="228"/>
      <c r="D25" s="253"/>
      <c r="E25" s="140">
        <f t="shared" si="1"/>
        <v>0</v>
      </c>
      <c r="F25" s="300"/>
      <c r="G25" s="229"/>
      <c r="H25" s="228"/>
      <c r="I25" s="229"/>
      <c r="J25" s="228"/>
      <c r="K25" s="229"/>
      <c r="L25" s="344"/>
    </row>
    <row r="26" spans="1:15" s="119" customFormat="1" ht="16.5" customHeight="1" x14ac:dyDescent="0.25">
      <c r="A26" s="123"/>
      <c r="B26" s="26"/>
      <c r="C26" s="228"/>
      <c r="D26" s="228"/>
      <c r="E26" s="255">
        <f t="shared" si="1"/>
        <v>0</v>
      </c>
      <c r="F26" s="228"/>
      <c r="G26" s="229"/>
      <c r="H26" s="228"/>
      <c r="I26" s="229"/>
      <c r="J26" s="228"/>
      <c r="K26" s="229"/>
      <c r="L26" s="344"/>
    </row>
    <row r="27" spans="1:15" s="119" customFormat="1" ht="15.75" customHeight="1" thickBot="1" x14ac:dyDescent="0.3">
      <c r="A27" s="211"/>
      <c r="B27" s="76"/>
      <c r="C27" s="78"/>
      <c r="D27" s="78"/>
      <c r="E27" s="75"/>
      <c r="F27" s="78"/>
      <c r="G27" s="78"/>
      <c r="H27" s="78"/>
      <c r="I27" s="78"/>
      <c r="J27" s="78"/>
      <c r="K27" s="78"/>
      <c r="L27" s="78"/>
    </row>
    <row r="28" spans="1:15" s="119" customFormat="1" ht="15.75" customHeight="1" x14ac:dyDescent="0.25">
      <c r="A28" s="261" t="s">
        <v>159</v>
      </c>
      <c r="B28" s="244"/>
      <c r="C28" s="245"/>
      <c r="D28" s="245"/>
      <c r="E28" s="246"/>
      <c r="F28" s="245"/>
      <c r="G28" s="245"/>
      <c r="H28" s="245"/>
      <c r="I28" s="245"/>
      <c r="J28" s="104"/>
      <c r="K28" s="104"/>
      <c r="L28" s="104"/>
      <c r="M28" s="60"/>
      <c r="N28" s="60"/>
      <c r="O28" s="61"/>
    </row>
    <row r="29" spans="1:15" s="119" customFormat="1" ht="15.75" customHeight="1" x14ac:dyDescent="0.25">
      <c r="A29" s="256" t="s">
        <v>110</v>
      </c>
      <c r="B29" s="247"/>
      <c r="C29" s="248"/>
      <c r="D29" s="248"/>
      <c r="E29" s="249"/>
      <c r="F29" s="248"/>
      <c r="G29" s="248"/>
      <c r="H29" s="248"/>
      <c r="I29" s="248"/>
      <c r="J29" s="106"/>
      <c r="K29" s="106"/>
      <c r="L29" s="106"/>
      <c r="M29" s="44"/>
      <c r="N29" s="44"/>
      <c r="O29" s="63"/>
    </row>
    <row r="30" spans="1:15" s="119" customFormat="1" ht="15.75" customHeight="1" x14ac:dyDescent="0.25">
      <c r="A30" s="256" t="s">
        <v>120</v>
      </c>
      <c r="B30" s="247"/>
      <c r="C30" s="248"/>
      <c r="D30" s="248"/>
      <c r="E30" s="249"/>
      <c r="F30" s="248"/>
      <c r="G30" s="248"/>
      <c r="H30" s="248"/>
      <c r="I30" s="248"/>
      <c r="J30" s="106"/>
      <c r="K30" s="106"/>
      <c r="L30" s="106"/>
      <c r="M30" s="44"/>
      <c r="N30" s="44"/>
      <c r="O30" s="63"/>
    </row>
    <row r="31" spans="1:15" s="119" customFormat="1" ht="15.75" customHeight="1" x14ac:dyDescent="0.25">
      <c r="A31" s="256" t="s">
        <v>107</v>
      </c>
      <c r="B31" s="247"/>
      <c r="C31" s="248"/>
      <c r="D31" s="248"/>
      <c r="E31" s="249"/>
      <c r="F31" s="248"/>
      <c r="G31" s="248"/>
      <c r="H31" s="248"/>
      <c r="I31" s="248"/>
      <c r="J31" s="106"/>
      <c r="K31" s="106"/>
      <c r="L31" s="106"/>
      <c r="M31" s="44"/>
      <c r="N31" s="44"/>
      <c r="O31" s="63"/>
    </row>
    <row r="32" spans="1:15" s="119" customFormat="1" ht="15.75" customHeight="1" x14ac:dyDescent="0.25">
      <c r="A32" s="256"/>
      <c r="B32" s="247"/>
      <c r="C32" s="248"/>
      <c r="D32" s="248"/>
      <c r="E32" s="249"/>
      <c r="F32" s="248"/>
      <c r="G32" s="248"/>
      <c r="H32" s="248"/>
      <c r="I32" s="248"/>
      <c r="J32" s="106"/>
      <c r="K32" s="106"/>
      <c r="L32" s="106"/>
      <c r="M32" s="44"/>
      <c r="N32" s="44"/>
      <c r="O32" s="63"/>
    </row>
    <row r="33" spans="1:15" s="119" customFormat="1" ht="15.75" customHeight="1" x14ac:dyDescent="0.25">
      <c r="A33" s="260" t="s">
        <v>160</v>
      </c>
      <c r="B33" s="172"/>
      <c r="C33" s="173"/>
      <c r="D33" s="173"/>
      <c r="E33" s="163"/>
      <c r="F33" s="173"/>
      <c r="G33" s="173"/>
      <c r="H33" s="248"/>
      <c r="I33" s="248"/>
      <c r="J33" s="106"/>
      <c r="K33" s="106"/>
      <c r="L33" s="106"/>
      <c r="M33" s="44"/>
      <c r="N33" s="44"/>
      <c r="O33" s="63"/>
    </row>
    <row r="34" spans="1:15" s="119" customFormat="1" ht="15.75" customHeight="1" x14ac:dyDescent="0.25">
      <c r="A34" s="212" t="s">
        <v>105</v>
      </c>
      <c r="B34" s="172"/>
      <c r="C34" s="173"/>
      <c r="D34" s="173"/>
      <c r="E34" s="163"/>
      <c r="F34" s="173"/>
      <c r="G34" s="173"/>
      <c r="H34" s="248"/>
      <c r="I34" s="248"/>
      <c r="J34" s="106"/>
      <c r="K34" s="106"/>
      <c r="L34" s="106"/>
      <c r="M34" s="44"/>
      <c r="N34" s="44"/>
      <c r="O34" s="63"/>
    </row>
    <row r="35" spans="1:15" s="119" customFormat="1" ht="15.75" customHeight="1" x14ac:dyDescent="0.25">
      <c r="A35" s="212" t="s">
        <v>106</v>
      </c>
      <c r="B35" s="172"/>
      <c r="C35" s="173"/>
      <c r="D35" s="173"/>
      <c r="E35" s="163"/>
      <c r="F35" s="173"/>
      <c r="G35" s="173"/>
      <c r="H35" s="248"/>
      <c r="I35" s="248"/>
      <c r="J35" s="106"/>
      <c r="K35" s="106"/>
      <c r="L35" s="106"/>
      <c r="M35" s="44"/>
      <c r="N35" s="44"/>
      <c r="O35" s="63"/>
    </row>
    <row r="36" spans="1:15" s="119" customFormat="1" ht="15.75" customHeight="1" x14ac:dyDescent="0.25">
      <c r="A36" s="235" t="s">
        <v>161</v>
      </c>
      <c r="B36" s="175"/>
      <c r="C36" s="175"/>
      <c r="D36" s="175"/>
      <c r="E36" s="175"/>
      <c r="F36" s="175"/>
      <c r="G36" s="173"/>
      <c r="H36" s="248"/>
      <c r="I36" s="248"/>
      <c r="J36" s="106"/>
      <c r="K36" s="106"/>
      <c r="L36" s="106"/>
      <c r="M36" s="44"/>
      <c r="N36" s="44"/>
      <c r="O36" s="63"/>
    </row>
    <row r="37" spans="1:15" s="119" customFormat="1" ht="15.75" customHeight="1" x14ac:dyDescent="0.25">
      <c r="A37" s="235"/>
      <c r="B37" s="175"/>
      <c r="C37" s="175"/>
      <c r="D37" s="175"/>
      <c r="E37" s="175"/>
      <c r="F37" s="175"/>
      <c r="G37" s="173"/>
      <c r="H37" s="248"/>
      <c r="I37" s="248"/>
      <c r="J37" s="106"/>
      <c r="K37" s="106"/>
      <c r="L37" s="106"/>
      <c r="M37" s="44"/>
      <c r="N37" s="44"/>
      <c r="O37" s="63"/>
    </row>
    <row r="38" spans="1:15" s="119" customFormat="1" x14ac:dyDescent="0.25">
      <c r="A38" s="268" t="s">
        <v>183</v>
      </c>
      <c r="B38" s="251"/>
      <c r="C38" s="251"/>
      <c r="D38" s="251"/>
      <c r="E38" s="251"/>
      <c r="F38" s="251"/>
      <c r="G38" s="251"/>
      <c r="H38" s="251"/>
      <c r="I38" s="251"/>
      <c r="J38" s="251"/>
      <c r="K38" s="44"/>
      <c r="L38" s="44"/>
      <c r="M38" s="44"/>
      <c r="N38" s="44"/>
      <c r="O38" s="63"/>
    </row>
    <row r="39" spans="1:15" s="119" customFormat="1" x14ac:dyDescent="0.25">
      <c r="A39" s="263" t="s">
        <v>181</v>
      </c>
      <c r="B39" s="251"/>
      <c r="C39" s="251"/>
      <c r="D39" s="251"/>
      <c r="E39" s="251"/>
      <c r="F39" s="251"/>
      <c r="G39" s="251"/>
      <c r="H39" s="251"/>
      <c r="I39" s="251"/>
      <c r="J39" s="251"/>
      <c r="K39" s="44"/>
      <c r="L39" s="44"/>
      <c r="M39" s="44"/>
      <c r="N39" s="44"/>
      <c r="O39" s="63"/>
    </row>
    <row r="40" spans="1:15" s="119" customFormat="1" x14ac:dyDescent="0.25">
      <c r="A40" s="263" t="s">
        <v>198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44"/>
      <c r="L40" s="44"/>
      <c r="M40" s="44"/>
      <c r="N40" s="44"/>
      <c r="O40" s="63"/>
    </row>
    <row r="41" spans="1:15" s="119" customFormat="1" x14ac:dyDescent="0.25">
      <c r="A41" s="263" t="s">
        <v>182</v>
      </c>
      <c r="B41" s="251"/>
      <c r="C41" s="251"/>
      <c r="D41" s="251"/>
      <c r="E41" s="251"/>
      <c r="F41" s="251"/>
      <c r="G41" s="251"/>
      <c r="H41" s="251"/>
      <c r="I41" s="251"/>
      <c r="J41" s="251"/>
      <c r="K41" s="44"/>
      <c r="L41" s="44"/>
      <c r="M41" s="44"/>
      <c r="N41" s="44"/>
      <c r="O41" s="63"/>
    </row>
    <row r="42" spans="1:15" s="119" customFormat="1" x14ac:dyDescent="0.25">
      <c r="A42" s="263" t="s">
        <v>199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44"/>
      <c r="L42" s="44"/>
      <c r="M42" s="44"/>
      <c r="N42" s="44"/>
      <c r="O42" s="63"/>
    </row>
    <row r="43" spans="1:15" s="119" customFormat="1" x14ac:dyDescent="0.25">
      <c r="A43" s="263" t="s">
        <v>184</v>
      </c>
      <c r="B43" s="251"/>
      <c r="C43" s="251"/>
      <c r="D43" s="251"/>
      <c r="E43" s="251"/>
      <c r="F43" s="251"/>
      <c r="G43" s="251"/>
      <c r="H43" s="251"/>
      <c r="I43" s="251"/>
      <c r="J43" s="251"/>
      <c r="K43" s="44"/>
      <c r="L43" s="44"/>
      <c r="M43" s="44"/>
      <c r="N43" s="44"/>
      <c r="O43" s="63"/>
    </row>
    <row r="44" spans="1:15" s="119" customFormat="1" x14ac:dyDescent="0.25">
      <c r="A44" s="162" t="s">
        <v>195</v>
      </c>
      <c r="B44" s="251"/>
      <c r="C44" s="251"/>
      <c r="D44" s="251"/>
      <c r="E44" s="251"/>
      <c r="F44" s="251"/>
      <c r="G44" s="251"/>
      <c r="H44" s="251"/>
      <c r="I44" s="251"/>
      <c r="J44" s="251"/>
      <c r="K44" s="44"/>
      <c r="L44" s="44"/>
      <c r="M44" s="44"/>
      <c r="N44" s="44"/>
      <c r="O44" s="63"/>
    </row>
    <row r="45" spans="1:15" s="119" customFormat="1" ht="15.75" customHeight="1" x14ac:dyDescent="0.25">
      <c r="A45" s="256"/>
      <c r="B45" s="247"/>
      <c r="C45" s="248"/>
      <c r="D45" s="248"/>
      <c r="E45" s="249"/>
      <c r="F45" s="248"/>
      <c r="G45" s="248"/>
      <c r="H45" s="248"/>
      <c r="I45" s="248"/>
      <c r="J45" s="106"/>
      <c r="K45" s="106"/>
      <c r="L45" s="106"/>
      <c r="M45" s="44"/>
      <c r="N45" s="44"/>
      <c r="O45" s="63"/>
    </row>
    <row r="46" spans="1:15" s="119" customFormat="1" ht="15.75" customHeight="1" x14ac:dyDescent="0.25">
      <c r="A46" s="250" t="s">
        <v>100</v>
      </c>
      <c r="B46" s="238"/>
      <c r="C46" s="239"/>
      <c r="D46" s="239"/>
      <c r="E46" s="240"/>
      <c r="F46" s="239"/>
      <c r="G46" s="239"/>
      <c r="H46" s="239"/>
      <c r="I46" s="239"/>
      <c r="J46" s="239"/>
      <c r="K46" s="239"/>
      <c r="L46" s="239"/>
      <c r="M46" s="240"/>
      <c r="N46" s="44"/>
      <c r="O46" s="63"/>
    </row>
    <row r="47" spans="1:15" s="119" customFormat="1" ht="15.75" customHeight="1" x14ac:dyDescent="0.25">
      <c r="A47" s="237" t="s">
        <v>155</v>
      </c>
      <c r="B47" s="238"/>
      <c r="C47" s="239"/>
      <c r="D47" s="239"/>
      <c r="E47" s="240"/>
      <c r="F47" s="239"/>
      <c r="G47" s="239"/>
      <c r="H47" s="239"/>
      <c r="I47" s="239"/>
      <c r="J47" s="239"/>
      <c r="K47" s="239"/>
      <c r="L47" s="239"/>
      <c r="M47" s="240"/>
      <c r="N47" s="44"/>
      <c r="O47" s="63"/>
    </row>
    <row r="48" spans="1:15" s="119" customFormat="1" ht="15.75" customHeight="1" x14ac:dyDescent="0.25">
      <c r="A48" s="237" t="s">
        <v>167</v>
      </c>
      <c r="B48" s="238"/>
      <c r="C48" s="239"/>
      <c r="D48" s="239"/>
      <c r="E48" s="240"/>
      <c r="F48" s="239"/>
      <c r="G48" s="239"/>
      <c r="H48" s="259"/>
      <c r="I48" s="239"/>
      <c r="J48" s="239"/>
      <c r="K48" s="239"/>
      <c r="L48" s="239"/>
      <c r="M48" s="240"/>
      <c r="N48" s="44"/>
      <c r="O48" s="63"/>
    </row>
    <row r="49" spans="1:15" s="119" customFormat="1" ht="15.75" customHeight="1" x14ac:dyDescent="0.25">
      <c r="A49" s="237" t="s">
        <v>156</v>
      </c>
      <c r="B49" s="238"/>
      <c r="C49" s="239"/>
      <c r="D49" s="239"/>
      <c r="E49" s="240"/>
      <c r="F49" s="239"/>
      <c r="G49" s="239"/>
      <c r="H49" s="239"/>
      <c r="I49" s="239"/>
      <c r="J49" s="239"/>
      <c r="K49" s="239"/>
      <c r="L49" s="239"/>
      <c r="M49" s="240"/>
      <c r="N49" s="44"/>
      <c r="O49" s="63"/>
    </row>
    <row r="50" spans="1:15" s="119" customFormat="1" ht="15.75" customHeight="1" x14ac:dyDescent="0.25">
      <c r="A50" s="237" t="s">
        <v>157</v>
      </c>
      <c r="B50" s="238"/>
      <c r="C50" s="239"/>
      <c r="D50" s="239"/>
      <c r="E50" s="240"/>
      <c r="F50" s="239"/>
      <c r="G50" s="239"/>
      <c r="H50" s="239"/>
      <c r="I50" s="239"/>
      <c r="J50" s="239"/>
      <c r="K50" s="239"/>
      <c r="L50" s="239"/>
      <c r="M50" s="240"/>
      <c r="N50" s="44"/>
      <c r="O50" s="63"/>
    </row>
    <row r="51" spans="1:15" s="119" customFormat="1" ht="15.75" customHeight="1" x14ac:dyDescent="0.25">
      <c r="A51" s="213"/>
      <c r="B51" s="105"/>
      <c r="C51" s="106"/>
      <c r="D51" s="106"/>
      <c r="E51" s="77"/>
      <c r="F51" s="106"/>
      <c r="G51" s="106"/>
      <c r="H51" s="106"/>
      <c r="I51" s="106"/>
      <c r="J51" s="106"/>
      <c r="K51" s="106"/>
      <c r="L51" s="106"/>
      <c r="M51" s="44"/>
      <c r="N51" s="44"/>
      <c r="O51" s="63"/>
    </row>
    <row r="52" spans="1:15" s="119" customFormat="1" ht="15.75" customHeight="1" x14ac:dyDescent="0.25">
      <c r="A52" s="250" t="s">
        <v>158</v>
      </c>
      <c r="B52" s="105"/>
      <c r="C52" s="106"/>
      <c r="D52" s="106"/>
      <c r="E52" s="77"/>
      <c r="F52" s="106"/>
      <c r="G52" s="106"/>
      <c r="H52" s="106"/>
      <c r="I52" s="106"/>
      <c r="J52" s="106"/>
      <c r="K52" s="106"/>
      <c r="L52" s="106"/>
      <c r="M52" s="44"/>
      <c r="N52" s="44"/>
      <c r="O52" s="63"/>
    </row>
    <row r="53" spans="1:15" s="56" customFormat="1" x14ac:dyDescent="0.25">
      <c r="A53" s="214" t="s">
        <v>166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51"/>
      <c r="N53" s="163"/>
      <c r="O53" s="70"/>
    </row>
    <row r="54" spans="1:15" s="19" customFormat="1" x14ac:dyDescent="0.25">
      <c r="A54" s="214" t="s">
        <v>162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51"/>
      <c r="N54" s="163"/>
      <c r="O54" s="70"/>
    </row>
    <row r="55" spans="1:15" s="19" customFormat="1" x14ac:dyDescent="0.25">
      <c r="A55" s="214" t="s">
        <v>163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251"/>
      <c r="N55" s="163"/>
      <c r="O55" s="70"/>
    </row>
    <row r="56" spans="1:15" s="56" customFormat="1" x14ac:dyDescent="0.25">
      <c r="A56" s="258" t="s">
        <v>38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163"/>
      <c r="O56" s="70"/>
    </row>
    <row r="57" spans="1:15" s="56" customFormat="1" x14ac:dyDescent="0.25">
      <c r="A57" s="215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0" t="s">
        <v>147</v>
      </c>
      <c r="B58" s="234"/>
      <c r="C58" s="234"/>
      <c r="D58" s="234"/>
      <c r="E58" s="234"/>
      <c r="F58" s="23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15" t="s">
        <v>145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15" t="s">
        <v>164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16" t="s">
        <v>165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10:D27 L7:L8 F10:J27 K10:K26 L10:L27 F7:L7 F7:F8 J7:J8">
    <cfRule type="expression" dxfId="1457" priority="198">
      <formula>NOT(ISBLANK($B7))</formula>
    </cfRule>
  </conditionalFormatting>
  <conditionalFormatting sqref="C10:C27">
    <cfRule type="expression" dxfId="1456" priority="196">
      <formula>ISTEXT($C10)</formula>
    </cfRule>
    <cfRule type="expression" dxfId="1455" priority="197">
      <formula>NOT(ISBLANK($C10))</formula>
    </cfRule>
  </conditionalFormatting>
  <conditionalFormatting sqref="D10:D27">
    <cfRule type="expression" dxfId="1454" priority="194">
      <formula>ISTEXT($D10)</formula>
    </cfRule>
    <cfRule type="expression" dxfId="1453" priority="195">
      <formula>NOT(ISBLANK($D10))</formula>
    </cfRule>
  </conditionalFormatting>
  <conditionalFormatting sqref="F10:F27">
    <cfRule type="expression" dxfId="1452" priority="190">
      <formula>ISTEXT($F10)</formula>
    </cfRule>
    <cfRule type="expression" dxfId="1451" priority="191">
      <formula>NOT(ISBLANK($F10))</formula>
    </cfRule>
  </conditionalFormatting>
  <conditionalFormatting sqref="G10:G27">
    <cfRule type="expression" dxfId="1450" priority="188">
      <formula>ISTEXT($G10)</formula>
    </cfRule>
    <cfRule type="expression" dxfId="1449" priority="189">
      <formula>NOT(ISBLANK($G10))</formula>
    </cfRule>
  </conditionalFormatting>
  <conditionalFormatting sqref="H10:H27">
    <cfRule type="expression" dxfId="1448" priority="186">
      <formula>ISTEXT($H10)</formula>
    </cfRule>
    <cfRule type="expression" dxfId="1447" priority="187">
      <formula>NOT(ISBLANK($H10))</formula>
    </cfRule>
  </conditionalFormatting>
  <conditionalFormatting sqref="I10:I27">
    <cfRule type="expression" dxfId="1446" priority="184">
      <formula>ISTEXT($I10)</formula>
    </cfRule>
    <cfRule type="expression" dxfId="1445" priority="185">
      <formula>NOT(ISBLANK($I10))</formula>
    </cfRule>
  </conditionalFormatting>
  <conditionalFormatting sqref="J10:J27">
    <cfRule type="expression" dxfId="1444" priority="180">
      <formula>ISTEXT($J10)</formula>
    </cfRule>
    <cfRule type="expression" dxfId="1443" priority="181">
      <formula>NOT(ISBLANK($J10))</formula>
    </cfRule>
  </conditionalFormatting>
  <conditionalFormatting sqref="L27">
    <cfRule type="expression" dxfId="1442" priority="178">
      <formula>ISTEXT(#REF!)</formula>
    </cfRule>
    <cfRule type="expression" dxfId="1441" priority="179">
      <formula>NOT(ISBLANK(#REF!))</formula>
    </cfRule>
  </conditionalFormatting>
  <conditionalFormatting sqref="K27">
    <cfRule type="expression" dxfId="1440" priority="165">
      <formula>NOT(ISBLANK($B27))</formula>
    </cfRule>
  </conditionalFormatting>
  <conditionalFormatting sqref="K27">
    <cfRule type="expression" dxfId="1439" priority="199">
      <formula>ISTEXT(#REF!)</formula>
    </cfRule>
    <cfRule type="expression" dxfId="1438" priority="200">
      <formula>NOT(ISBLANK(#REF!))</formula>
    </cfRule>
  </conditionalFormatting>
  <conditionalFormatting sqref="F8">
    <cfRule type="expression" dxfId="1432" priority="156">
      <formula>ISTEXT($F8)</formula>
    </cfRule>
    <cfRule type="expression" dxfId="1431" priority="157">
      <formula>NOT(ISBLANK($F8))</formula>
    </cfRule>
  </conditionalFormatting>
  <conditionalFormatting sqref="J8">
    <cfRule type="expression" dxfId="1424" priority="146">
      <formula>ISTEXT($J8)</formula>
    </cfRule>
    <cfRule type="expression" dxfId="1423" priority="147">
      <formula>NOT(ISBLANK($J8))</formula>
    </cfRule>
  </conditionalFormatting>
  <conditionalFormatting sqref="H7 C7:D7">
    <cfRule type="expression" dxfId="1422" priority="101">
      <formula>NOT(ISBLANK($B7))</formula>
    </cfRule>
  </conditionalFormatting>
  <conditionalFormatting sqref="K7:L7 K10:L26 L7:L8">
    <cfRule type="expression" dxfId="1421" priority="139">
      <formula>ISTEXT(K7)</formula>
    </cfRule>
    <cfRule type="expression" dxfId="1420" priority="140">
      <formula>NOT(ISBLANK(K7))</formula>
    </cfRule>
  </conditionalFormatting>
  <conditionalFormatting sqref="C7">
    <cfRule type="expression" dxfId="1419" priority="99">
      <formula>ISTEXT($C7)</formula>
    </cfRule>
    <cfRule type="expression" dxfId="1418" priority="100">
      <formula>NOT(ISBLANK($C7))</formula>
    </cfRule>
  </conditionalFormatting>
  <conditionalFormatting sqref="D7">
    <cfRule type="expression" dxfId="1417" priority="97">
      <formula>ISTEXT($D7)</formula>
    </cfRule>
    <cfRule type="expression" dxfId="1416" priority="98">
      <formula>NOT(ISBLANK($D7))</formula>
    </cfRule>
  </conditionalFormatting>
  <conditionalFormatting sqref="H7">
    <cfRule type="expression" dxfId="1415" priority="93">
      <formula>ISTEXT($H7)</formula>
    </cfRule>
    <cfRule type="expression" dxfId="1414" priority="94">
      <formula>NOT(ISBLANK($H7))</formula>
    </cfRule>
  </conditionalFormatting>
  <conditionalFormatting sqref="F7">
    <cfRule type="expression" dxfId="1413" priority="86">
      <formula>ISTEXT($F7)</formula>
    </cfRule>
    <cfRule type="expression" dxfId="1412" priority="87">
      <formula>NOT(ISBLANK($F7))</formula>
    </cfRule>
  </conditionalFormatting>
  <conditionalFormatting sqref="G7">
    <cfRule type="expression" dxfId="1411" priority="84">
      <formula>ISTEXT($G7)</formula>
    </cfRule>
    <cfRule type="expression" dxfId="1410" priority="85">
      <formula>NOT(ISBLANK($G7))</formula>
    </cfRule>
  </conditionalFormatting>
  <conditionalFormatting sqref="H7">
    <cfRule type="expression" dxfId="1409" priority="82">
      <formula>ISTEXT($H7)</formula>
    </cfRule>
    <cfRule type="expression" dxfId="1408" priority="83">
      <formula>NOT(ISBLANK($H7))</formula>
    </cfRule>
  </conditionalFormatting>
  <conditionalFormatting sqref="I7">
    <cfRule type="expression" dxfId="1407" priority="80">
      <formula>ISTEXT($I7)</formula>
    </cfRule>
    <cfRule type="expression" dxfId="1406" priority="81">
      <formula>NOT(ISBLANK($I7))</formula>
    </cfRule>
  </conditionalFormatting>
  <conditionalFormatting sqref="J7">
    <cfRule type="expression" dxfId="1405" priority="76">
      <formula>ISTEXT($J7)</formula>
    </cfRule>
    <cfRule type="expression" dxfId="1404" priority="77">
      <formula>NOT(ISBLANK($J7))</formula>
    </cfRule>
  </conditionalFormatting>
  <conditionalFormatting sqref="H7">
    <cfRule type="expression" dxfId="1403" priority="60">
      <formula>ISTEXT($G7)</formula>
    </cfRule>
    <cfRule type="expression" dxfId="1402" priority="61">
      <formula>NOT(ISBLANK($G7))</formula>
    </cfRule>
  </conditionalFormatting>
  <conditionalFormatting sqref="E10:E26 E7:E8">
    <cfRule type="expression" dxfId="1401" priority="955">
      <formula>OR(ISBLANK($F7),AND(ISBLANK($G7),ISBLANK($H7)))</formula>
    </cfRule>
  </conditionalFormatting>
  <conditionalFormatting sqref="F9:L9">
    <cfRule type="expression" dxfId="128" priority="49">
      <formula>NOT(ISBLANK($B9))</formula>
    </cfRule>
  </conditionalFormatting>
  <conditionalFormatting sqref="H9 C9:D9">
    <cfRule type="expression" dxfId="127" priority="46">
      <formula>NOT(ISBLANK($B9))</formula>
    </cfRule>
  </conditionalFormatting>
  <conditionalFormatting sqref="K9:L9">
    <cfRule type="expression" dxfId="126" priority="47">
      <formula>ISTEXT(K9)</formula>
    </cfRule>
    <cfRule type="expression" dxfId="125" priority="48">
      <formula>NOT(ISBLANK(K9))</formula>
    </cfRule>
  </conditionalFormatting>
  <conditionalFormatting sqref="C9">
    <cfRule type="expression" dxfId="124" priority="44">
      <formula>ISTEXT($C9)</formula>
    </cfRule>
    <cfRule type="expression" dxfId="123" priority="45">
      <formula>NOT(ISBLANK($C9))</formula>
    </cfRule>
  </conditionalFormatting>
  <conditionalFormatting sqref="D9">
    <cfRule type="expression" dxfId="122" priority="42">
      <formula>ISTEXT($D9)</formula>
    </cfRule>
    <cfRule type="expression" dxfId="121" priority="43">
      <formula>NOT(ISBLANK($D9))</formula>
    </cfRule>
  </conditionalFormatting>
  <conditionalFormatting sqref="H9">
    <cfRule type="expression" dxfId="120" priority="40">
      <formula>ISTEXT($H9)</formula>
    </cfRule>
    <cfRule type="expression" dxfId="119" priority="41">
      <formula>NOT(ISBLANK($H9))</formula>
    </cfRule>
  </conditionalFormatting>
  <conditionalFormatting sqref="F9">
    <cfRule type="expression" dxfId="118" priority="38">
      <formula>ISTEXT($F9)</formula>
    </cfRule>
    <cfRule type="expression" dxfId="117" priority="39">
      <formula>NOT(ISBLANK($F9))</formula>
    </cfRule>
  </conditionalFormatting>
  <conditionalFormatting sqref="G9">
    <cfRule type="expression" dxfId="116" priority="36">
      <formula>ISTEXT($G9)</formula>
    </cfRule>
    <cfRule type="expression" dxfId="115" priority="37">
      <formula>NOT(ISBLANK($G9))</formula>
    </cfRule>
  </conditionalFormatting>
  <conditionalFormatting sqref="H9">
    <cfRule type="expression" dxfId="114" priority="34">
      <formula>ISTEXT($H9)</formula>
    </cfRule>
    <cfRule type="expression" dxfId="113" priority="35">
      <formula>NOT(ISBLANK($H9))</formula>
    </cfRule>
  </conditionalFormatting>
  <conditionalFormatting sqref="I9">
    <cfRule type="expression" dxfId="112" priority="32">
      <formula>ISTEXT($I9)</formula>
    </cfRule>
    <cfRule type="expression" dxfId="111" priority="33">
      <formula>NOT(ISBLANK($I9))</formula>
    </cfRule>
  </conditionalFormatting>
  <conditionalFormatting sqref="J9">
    <cfRule type="expression" dxfId="110" priority="30">
      <formula>ISTEXT($J9)</formula>
    </cfRule>
    <cfRule type="expression" dxfId="109" priority="31">
      <formula>NOT(ISBLANK($J9))</formula>
    </cfRule>
  </conditionalFormatting>
  <conditionalFormatting sqref="H9">
    <cfRule type="expression" dxfId="108" priority="28">
      <formula>ISTEXT($G9)</formula>
    </cfRule>
    <cfRule type="expression" dxfId="107" priority="29">
      <formula>NOT(ISBLANK($G9))</formula>
    </cfRule>
  </conditionalFormatting>
  <conditionalFormatting sqref="E9">
    <cfRule type="expression" dxfId="106" priority="50">
      <formula>OR(ISBLANK($F9),AND(ISBLANK($G9),ISBLANK($H9)))</formula>
    </cfRule>
  </conditionalFormatting>
  <conditionalFormatting sqref="F7">
    <cfRule type="expression" dxfId="105" priority="26">
      <formula>ISTEXT($F7)</formula>
    </cfRule>
    <cfRule type="expression" dxfId="104" priority="27">
      <formula>NOT(ISBLANK($F7))</formula>
    </cfRule>
  </conditionalFormatting>
  <conditionalFormatting sqref="J7">
    <cfRule type="expression" dxfId="103" priority="24">
      <formula>ISTEXT($J7)</formula>
    </cfRule>
    <cfRule type="expression" dxfId="102" priority="25">
      <formula>NOT(ISBLANK($J7))</formula>
    </cfRule>
  </conditionalFormatting>
  <conditionalFormatting sqref="F8:L8">
    <cfRule type="expression" dxfId="101" priority="22">
      <formula>NOT(ISBLANK($B8))</formula>
    </cfRule>
  </conditionalFormatting>
  <conditionalFormatting sqref="H8 C8:D8">
    <cfRule type="expression" dxfId="100" priority="19">
      <formula>NOT(ISBLANK($B8))</formula>
    </cfRule>
  </conditionalFormatting>
  <conditionalFormatting sqref="K8:L8">
    <cfRule type="expression" dxfId="99" priority="20">
      <formula>ISTEXT(K8)</formula>
    </cfRule>
    <cfRule type="expression" dxfId="98" priority="21">
      <formula>NOT(ISBLANK(K8))</formula>
    </cfRule>
  </conditionalFormatting>
  <conditionalFormatting sqref="C8">
    <cfRule type="expression" dxfId="97" priority="17">
      <formula>ISTEXT($C8)</formula>
    </cfRule>
    <cfRule type="expression" dxfId="96" priority="18">
      <formula>NOT(ISBLANK($C8))</formula>
    </cfRule>
  </conditionalFormatting>
  <conditionalFormatting sqref="D8">
    <cfRule type="expression" dxfId="95" priority="15">
      <formula>ISTEXT($D8)</formula>
    </cfRule>
    <cfRule type="expression" dxfId="94" priority="16">
      <formula>NOT(ISBLANK($D8))</formula>
    </cfRule>
  </conditionalFormatting>
  <conditionalFormatting sqref="H8">
    <cfRule type="expression" dxfId="93" priority="13">
      <formula>ISTEXT($H8)</formula>
    </cfRule>
    <cfRule type="expression" dxfId="92" priority="14">
      <formula>NOT(ISBLANK($H8))</formula>
    </cfRule>
  </conditionalFormatting>
  <conditionalFormatting sqref="F8">
    <cfRule type="expression" dxfId="91" priority="11">
      <formula>ISTEXT($F8)</formula>
    </cfRule>
    <cfRule type="expression" dxfId="90" priority="12">
      <formula>NOT(ISBLANK($F8))</formula>
    </cfRule>
  </conditionalFormatting>
  <conditionalFormatting sqref="G8">
    <cfRule type="expression" dxfId="89" priority="9">
      <formula>ISTEXT($G8)</formula>
    </cfRule>
    <cfRule type="expression" dxfId="88" priority="10">
      <formula>NOT(ISBLANK($G8))</formula>
    </cfRule>
  </conditionalFormatting>
  <conditionalFormatting sqref="H8">
    <cfRule type="expression" dxfId="87" priority="7">
      <formula>ISTEXT($H8)</formula>
    </cfRule>
    <cfRule type="expression" dxfId="86" priority="8">
      <formula>NOT(ISBLANK($H8))</formula>
    </cfRule>
  </conditionalFormatting>
  <conditionalFormatting sqref="I8">
    <cfRule type="expression" dxfId="85" priority="5">
      <formula>ISTEXT($I8)</formula>
    </cfRule>
    <cfRule type="expression" dxfId="84" priority="6">
      <formula>NOT(ISBLANK($I8))</formula>
    </cfRule>
  </conditionalFormatting>
  <conditionalFormatting sqref="J8">
    <cfRule type="expression" dxfId="83" priority="3">
      <formula>ISTEXT($J8)</formula>
    </cfRule>
    <cfRule type="expression" dxfId="82" priority="4">
      <formula>NOT(ISBLANK($J8))</formula>
    </cfRule>
  </conditionalFormatting>
  <conditionalFormatting sqref="H8">
    <cfRule type="expression" dxfId="81" priority="1">
      <formula>ISTEXT($G8)</formula>
    </cfRule>
    <cfRule type="expression" dxfId="80" priority="2">
      <formula>NOT(ISBLANK($G8))</formula>
    </cfRule>
  </conditionalFormatting>
  <conditionalFormatting sqref="E8">
    <cfRule type="expression" dxfId="79" priority="23">
      <formula>OR(ISBLANK($F8),AND(ISBLANK($G8),ISBLANK($H8)))</formula>
    </cfRule>
  </conditionalFormatting>
  <pageMargins left="0.25" right="0.25" top="0.75" bottom="0.75" header="0.3" footer="0.3"/>
  <pageSetup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40"/>
  <sheetViews>
    <sheetView workbookViewId="0">
      <selection activeCell="P11" sqref="P11"/>
    </sheetView>
  </sheetViews>
  <sheetFormatPr defaultRowHeight="15" x14ac:dyDescent="0.25"/>
  <cols>
    <col min="1" max="1" width="14" style="108" customWidth="1"/>
    <col min="2" max="2" width="10.28515625" style="108" customWidth="1"/>
    <col min="3" max="3" width="7.85546875" style="108" customWidth="1"/>
    <col min="4" max="4" width="7.5703125" style="108" customWidth="1"/>
    <col min="5" max="12" width="7.140625" style="108" customWidth="1"/>
    <col min="13" max="16384" width="9.140625" style="108"/>
  </cols>
  <sheetData>
    <row r="1" spans="1:13" ht="23.25" customHeight="1" thickBot="1" x14ac:dyDescent="0.3">
      <c r="A1" s="153" t="s">
        <v>117</v>
      </c>
      <c r="B1" s="153"/>
      <c r="C1" s="153"/>
      <c r="D1" s="153"/>
      <c r="E1" s="153"/>
      <c r="F1" s="153"/>
      <c r="G1" s="153"/>
      <c r="H1" s="153"/>
      <c r="I1" s="153"/>
      <c r="J1" s="47"/>
      <c r="L1" s="5"/>
    </row>
    <row r="2" spans="1:13" ht="15" customHeight="1" x14ac:dyDescent="0.25">
      <c r="A2" s="168" t="str">
        <f>'Oro-Loma Inf Conc'!A2</f>
        <v>OLSD</v>
      </c>
      <c r="B2" s="169"/>
      <c r="C2" s="169"/>
      <c r="D2" s="169"/>
      <c r="E2" s="169"/>
      <c r="F2" s="169"/>
      <c r="G2" s="169"/>
      <c r="H2" s="169"/>
      <c r="I2" s="169"/>
      <c r="J2" s="169"/>
      <c r="K2" s="60"/>
      <c r="L2" s="302"/>
    </row>
    <row r="3" spans="1:13" ht="15.75" customHeight="1" thickBot="1" x14ac:dyDescent="0.3">
      <c r="A3" s="170" t="str">
        <f>'Oro-Loma Inf Conc'!A3</f>
        <v>Mike Connor, mconnor@ebda.org, 510-278-5910</v>
      </c>
      <c r="B3" s="171"/>
      <c r="C3" s="171"/>
      <c r="D3" s="171"/>
      <c r="E3" s="171"/>
      <c r="F3" s="171"/>
      <c r="G3" s="171"/>
      <c r="H3" s="171"/>
      <c r="I3" s="171"/>
      <c r="J3" s="171"/>
      <c r="K3" s="65"/>
      <c r="L3" s="303"/>
    </row>
    <row r="4" spans="1:13" s="17" customFormat="1" ht="19.5" thickBot="1" x14ac:dyDescent="0.35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39" x14ac:dyDescent="0.25">
      <c r="A5" s="32" t="s">
        <v>180</v>
      </c>
      <c r="B5" s="3" t="s">
        <v>0</v>
      </c>
      <c r="C5" s="319" t="s">
        <v>13</v>
      </c>
      <c r="D5" s="320"/>
      <c r="E5" s="89" t="s">
        <v>40</v>
      </c>
      <c r="F5" s="91" t="s">
        <v>42</v>
      </c>
      <c r="G5" s="91" t="s">
        <v>44</v>
      </c>
      <c r="H5" s="91" t="s">
        <v>57</v>
      </c>
      <c r="I5" s="91" t="s">
        <v>45</v>
      </c>
      <c r="J5" s="91" t="s">
        <v>47</v>
      </c>
      <c r="K5" s="91" t="s">
        <v>49</v>
      </c>
      <c r="L5" s="109" t="s">
        <v>50</v>
      </c>
    </row>
    <row r="6" spans="1:13" ht="46.5" x14ac:dyDescent="0.25">
      <c r="A6" s="49"/>
      <c r="B6" s="8" t="s">
        <v>33</v>
      </c>
      <c r="C6" s="50" t="s">
        <v>14</v>
      </c>
      <c r="D6" s="51" t="s">
        <v>10</v>
      </c>
      <c r="E6" s="94"/>
      <c r="F6" s="92"/>
      <c r="G6" s="92"/>
      <c r="H6" s="92"/>
      <c r="I6" s="92"/>
      <c r="J6" s="92"/>
      <c r="K6" s="293" t="s">
        <v>69</v>
      </c>
      <c r="L6" s="93"/>
    </row>
    <row r="7" spans="1:13" x14ac:dyDescent="0.25">
      <c r="A7" s="123" t="str">
        <f>'Oro-Loma Inf Conc'!A7</f>
        <v>Dry 2012</v>
      </c>
      <c r="B7" s="26">
        <f>'Oro-Loma Inf Conc'!B7</f>
        <v>41102</v>
      </c>
      <c r="C7" s="123">
        <f>'Oro-Loma Inf Conc'!C7</f>
        <v>12.05</v>
      </c>
      <c r="D7" s="123">
        <f>'Oro-Loma Inf Conc'!D7</f>
        <v>13.4</v>
      </c>
      <c r="E7" s="146">
        <f>IF(OR('Oro-Loma Inf Conc'!E7="",'Oro-Loma Inf Conc'!E7=0)," ",'Oro-Loma Inf Conc'!$C7*'Oro-Loma Inf Conc'!E7*3.78)</f>
        <v>1821.0490200000002</v>
      </c>
      <c r="F7" s="146">
        <f>IF(OR('Oro-Loma Inf Conc'!F7="",'Oro-Loma Inf Conc'!F7=0)," ",'Oro-Loma Inf Conc'!$C7*'Oro-Loma Inf Conc'!F7*3.78)</f>
        <v>1776.4110000000001</v>
      </c>
      <c r="G7" s="146">
        <f>IF(OR('Oro-Loma Inf Conc'!G7="",'Oro-Loma Inf Conc'!G7=0)," ",'Oro-Loma Inf Conc'!$C7*'Oro-Loma Inf Conc'!G7*3.78)</f>
        <v>30.517830000000004</v>
      </c>
      <c r="H7" s="146">
        <f>IF(OR('Oro-Loma Inf Conc'!H7="",'Oro-Loma Inf Conc'!H7=0)," ",'Oro-Loma Inf Conc'!$C7*'Oro-Loma Inf Conc'!H7*3.78)</f>
        <v>14.120189999999999</v>
      </c>
      <c r="I7" s="146">
        <f>IF(OR('Oro-Loma Inf Conc'!I7="",'Oro-Loma Inf Conc'!I7=0)," ",'Oro-Loma Inf Conc'!$C7*'Oro-Loma Inf Conc'!I7*3.78)</f>
        <v>879.09570000000008</v>
      </c>
      <c r="J7" s="146">
        <f>IF(OR('Oro-Loma Inf Conc'!J7="",'Oro-Loma Inf Conc'!J7=0)," ",'Oro-Loma Inf Conc'!$C7*'Oro-Loma Inf Conc'!J7*3.78)</f>
        <v>214.08030000000002</v>
      </c>
      <c r="K7" s="146">
        <f>IF(OR('Oro-Loma Inf Conc'!K7="",'Oro-Loma Inf Conc'!K7=0)," ",'Oro-Loma Inf Conc'!$D7*'Oro-Loma Inf Conc'!K7*3.78)</f>
        <v>81.043199999999999</v>
      </c>
      <c r="L7" s="146">
        <f>IF(OR('Oro-Loma Inf Conc'!L7="",'Oro-Loma Inf Conc'!L7=0)," ",'Oro-Loma Inf Conc'!$C7*'Oro-Loma Inf Conc'!L7*3.78)</f>
        <v>12298.23</v>
      </c>
    </row>
    <row r="8" spans="1:13" x14ac:dyDescent="0.25">
      <c r="A8" s="123" t="str">
        <f>'Oro-Loma Inf Conc'!A8</f>
        <v>Wet 2012/13</v>
      </c>
      <c r="B8" s="26">
        <f>'Oro-Loma Inf Conc'!B8</f>
        <v>41284</v>
      </c>
      <c r="C8" s="123">
        <f>'Oro-Loma Inf Conc'!C8</f>
        <v>14</v>
      </c>
      <c r="D8" s="123">
        <f>'Oro-Loma Inf Conc'!D8</f>
        <v>19.7</v>
      </c>
      <c r="E8" s="146">
        <f>IF(OR('Oro-Loma Inf Conc'!E8="",'Oro-Loma Inf Conc'!E8=0)," ",'Oro-Loma Inf Conc'!$C8*'Oro-Loma Inf Conc'!E8*3.78)</f>
        <v>2142.7307999999998</v>
      </c>
      <c r="F8" s="146">
        <f>IF(OR('Oro-Loma Inf Conc'!F8="",'Oro-Loma Inf Conc'!F8=0)," ",'Oro-Loma Inf Conc'!$C8*'Oro-Loma Inf Conc'!F8*3.78)</f>
        <v>1963.3319999999999</v>
      </c>
      <c r="G8" s="146">
        <f>IF(OR('Oro-Loma Inf Conc'!G8="",'Oro-Loma Inf Conc'!G8=0)," ",'Oro-Loma Inf Conc'!$C8*'Oro-Loma Inf Conc'!G8*3.78)</f>
        <v>142.88400000000001</v>
      </c>
      <c r="H8" s="146">
        <f>IF(OR('Oro-Loma Inf Conc'!H8="",'Oro-Loma Inf Conc'!H8=0)," ",'Oro-Loma Inf Conc'!$C8*'Oro-Loma Inf Conc'!H8*3.78)</f>
        <v>36.514800000000001</v>
      </c>
      <c r="I8" s="146">
        <f>IF(OR('Oro-Loma Inf Conc'!I8="",'Oro-Loma Inf Conc'!I8=0)," ",'Oro-Loma Inf Conc'!$C8*'Oro-Loma Inf Conc'!I8*3.78)</f>
        <v>1068.9839999999999</v>
      </c>
      <c r="J8" s="146">
        <f>IF(OR('Oro-Loma Inf Conc'!J8="",'Oro-Loma Inf Conc'!J8=0)," ",'Oro-Loma Inf Conc'!$C8*'Oro-Loma Inf Conc'!J8*3.78)</f>
        <v>259.30799999999999</v>
      </c>
      <c r="K8" s="146">
        <f>IF(OR('Oro-Loma Inf Conc'!K8="",'Oro-Loma Inf Conc'!K8=0)," ",'Oro-Loma Inf Conc'!$D8*'Oro-Loma Inf Conc'!K8*3.78)</f>
        <v>320.20379999999994</v>
      </c>
      <c r="L8" s="146">
        <f>IF(OR('Oro-Loma Inf Conc'!L8="",'Oro-Loma Inf Conc'!L8=0)," ",'Oro-Loma Inf Conc'!$C8*'Oro-Loma Inf Conc'!L8*3.78)</f>
        <v>18098.64</v>
      </c>
    </row>
    <row r="9" spans="1:13" x14ac:dyDescent="0.25">
      <c r="A9" s="123">
        <f>'Oro-Loma Inf Conc'!A9</f>
        <v>0</v>
      </c>
      <c r="B9" s="26">
        <f>'Oro-Loma Inf Conc'!B9</f>
        <v>0</v>
      </c>
      <c r="C9" s="123">
        <f>'Oro-Loma Inf Conc'!C9</f>
        <v>0</v>
      </c>
      <c r="D9" s="123">
        <f>'Oro-Loma Inf Conc'!D9</f>
        <v>0</v>
      </c>
      <c r="E9" s="146" t="str">
        <f>IF(OR('Oro-Loma Inf Conc'!E9="",'Oro-Loma Inf Conc'!E9=0)," ",'Oro-Loma Inf Conc'!$C9*'Oro-Loma Inf Conc'!E9*3.78)</f>
        <v xml:space="preserve"> </v>
      </c>
      <c r="F9" s="146" t="str">
        <f>IF(OR('Oro-Loma Inf Conc'!F9="",'Oro-Loma Inf Conc'!F9=0)," ",'Oro-Loma Inf Conc'!$C9*'Oro-Loma Inf Conc'!F9*3.78)</f>
        <v xml:space="preserve"> </v>
      </c>
      <c r="G9" s="146" t="str">
        <f>IF(OR('Oro-Loma Inf Conc'!G9="",'Oro-Loma Inf Conc'!G9=0)," ",'Oro-Loma Inf Conc'!$C9*'Oro-Loma Inf Conc'!G9*3.78)</f>
        <v xml:space="preserve"> </v>
      </c>
      <c r="H9" s="146" t="str">
        <f>IF(OR('Oro-Loma Inf Conc'!H9="",'Oro-Loma Inf Conc'!H9=0)," ",'Oro-Loma Inf Conc'!$C9*'Oro-Loma Inf Conc'!H9*3.78)</f>
        <v xml:space="preserve"> </v>
      </c>
      <c r="I9" s="146" t="str">
        <f>IF(OR('Oro-Loma Inf Conc'!I9="",'Oro-Loma Inf Conc'!I9=0)," ",'Oro-Loma Inf Conc'!$C9*'Oro-Loma Inf Conc'!I9*3.78)</f>
        <v xml:space="preserve"> </v>
      </c>
      <c r="J9" s="146" t="str">
        <f>IF(OR('Oro-Loma Inf Conc'!J9="",'Oro-Loma Inf Conc'!J9=0)," ",'Oro-Loma Inf Conc'!$C9*'Oro-Loma Inf Conc'!J9*3.78)</f>
        <v xml:space="preserve"> </v>
      </c>
      <c r="K9" s="146" t="str">
        <f>IF(OR('Oro-Loma Inf Conc'!K9="",'Oro-Loma Inf Conc'!K9=0)," ",'Oro-Loma Inf Conc'!$D9*'Oro-Loma Inf Conc'!K9*3.78)</f>
        <v xml:space="preserve"> </v>
      </c>
      <c r="L9" s="146" t="str">
        <f>IF(OR('Oro-Loma Inf Conc'!L9="",'Oro-Loma Inf Conc'!L9=0)," ",'Oro-Loma Inf Conc'!$C9*'Oro-Loma Inf Conc'!L9*3.78)</f>
        <v xml:space="preserve"> </v>
      </c>
    </row>
    <row r="10" spans="1:13" x14ac:dyDescent="0.25">
      <c r="A10" s="123">
        <f>'Oro-Loma Inf Conc'!A10</f>
        <v>0</v>
      </c>
      <c r="B10" s="26">
        <f>'Oro-Loma Inf Conc'!B10</f>
        <v>0</v>
      </c>
      <c r="C10" s="123">
        <f>'Oro-Loma Inf Conc'!C10</f>
        <v>0</v>
      </c>
      <c r="D10" s="123">
        <f>'Oro-Loma Inf Conc'!D10</f>
        <v>0</v>
      </c>
      <c r="E10" s="146" t="str">
        <f>IF(OR('Oro-Loma Inf Conc'!E10="",'Oro-Loma Inf Conc'!E10=0)," ",'Oro-Loma Inf Conc'!$C10*'Oro-Loma Inf Conc'!E10*3.78)</f>
        <v xml:space="preserve"> </v>
      </c>
      <c r="F10" s="146" t="str">
        <f>IF(OR('Oro-Loma Inf Conc'!F10="",'Oro-Loma Inf Conc'!F10=0)," ",'Oro-Loma Inf Conc'!$C10*'Oro-Loma Inf Conc'!F10*3.78)</f>
        <v xml:space="preserve"> </v>
      </c>
      <c r="G10" s="146" t="str">
        <f>IF(OR('Oro-Loma Inf Conc'!G10="",'Oro-Loma Inf Conc'!G10=0)," ",'Oro-Loma Inf Conc'!$C10*'Oro-Loma Inf Conc'!G10*3.78)</f>
        <v xml:space="preserve"> </v>
      </c>
      <c r="H10" s="146" t="str">
        <f>IF(OR('Oro-Loma Inf Conc'!H10="",'Oro-Loma Inf Conc'!H10=0)," ",'Oro-Loma Inf Conc'!$C10*'Oro-Loma Inf Conc'!H10*3.78)</f>
        <v xml:space="preserve"> </v>
      </c>
      <c r="I10" s="146" t="str">
        <f>IF(OR('Oro-Loma Inf Conc'!I10="",'Oro-Loma Inf Conc'!I10=0)," ",'Oro-Loma Inf Conc'!$C10*'Oro-Loma Inf Conc'!I10*3.78)</f>
        <v xml:space="preserve"> </v>
      </c>
      <c r="J10" s="146" t="str">
        <f>IF(OR('Oro-Loma Inf Conc'!J10="",'Oro-Loma Inf Conc'!J10=0)," ",'Oro-Loma Inf Conc'!$C10*'Oro-Loma Inf Conc'!J10*3.78)</f>
        <v xml:space="preserve"> </v>
      </c>
      <c r="K10" s="146" t="str">
        <f>IF(OR('Oro-Loma Inf Conc'!K10="",'Oro-Loma Inf Conc'!K10=0)," ",'Oro-Loma Inf Conc'!$D10*'Oro-Loma Inf Conc'!K10*3.78)</f>
        <v xml:space="preserve"> </v>
      </c>
      <c r="L10" s="146" t="str">
        <f>IF(OR('Oro-Loma Inf Conc'!L10="",'Oro-Loma Inf Conc'!L10=0)," ",'Oro-Loma Inf Conc'!$C10*'Oro-Loma Inf Conc'!L10*3.78)</f>
        <v xml:space="preserve"> </v>
      </c>
    </row>
    <row r="11" spans="1:13" x14ac:dyDescent="0.25">
      <c r="A11" s="123">
        <f>'Oro-Loma Inf Conc'!A11</f>
        <v>0</v>
      </c>
      <c r="B11" s="26">
        <f>'Oro-Loma Inf Conc'!B11</f>
        <v>0</v>
      </c>
      <c r="C11" s="123">
        <f>'Oro-Loma Inf Conc'!C11</f>
        <v>0</v>
      </c>
      <c r="D11" s="123">
        <f>'Oro-Loma Inf Conc'!D11</f>
        <v>0</v>
      </c>
      <c r="E11" s="146" t="str">
        <f>IF(OR('Oro-Loma Inf Conc'!E11="",'Oro-Loma Inf Conc'!E11=0)," ",'Oro-Loma Inf Conc'!$C11*'Oro-Loma Inf Conc'!E11*3.78)</f>
        <v xml:space="preserve"> </v>
      </c>
      <c r="F11" s="146" t="str">
        <f>IF(OR('Oro-Loma Inf Conc'!F11="",'Oro-Loma Inf Conc'!F11=0)," ",'Oro-Loma Inf Conc'!$C11*'Oro-Loma Inf Conc'!F11*3.78)</f>
        <v xml:space="preserve"> </v>
      </c>
      <c r="G11" s="146" t="str">
        <f>IF(OR('Oro-Loma Inf Conc'!G11="",'Oro-Loma Inf Conc'!G11=0)," ",'Oro-Loma Inf Conc'!$C11*'Oro-Loma Inf Conc'!G11*3.78)</f>
        <v xml:space="preserve"> </v>
      </c>
      <c r="H11" s="146" t="str">
        <f>IF(OR('Oro-Loma Inf Conc'!H11="",'Oro-Loma Inf Conc'!H11=0)," ",'Oro-Loma Inf Conc'!$C11*'Oro-Loma Inf Conc'!H11*3.78)</f>
        <v xml:space="preserve"> </v>
      </c>
      <c r="I11" s="146" t="str">
        <f>IF(OR('Oro-Loma Inf Conc'!I11="",'Oro-Loma Inf Conc'!I11=0)," ",'Oro-Loma Inf Conc'!$C11*'Oro-Loma Inf Conc'!I11*3.78)</f>
        <v xml:space="preserve"> </v>
      </c>
      <c r="J11" s="146" t="str">
        <f>IF(OR('Oro-Loma Inf Conc'!J11="",'Oro-Loma Inf Conc'!J11=0)," ",'Oro-Loma Inf Conc'!$C11*'Oro-Loma Inf Conc'!J11*3.78)</f>
        <v xml:space="preserve"> </v>
      </c>
      <c r="K11" s="146" t="str">
        <f>IF(OR('Oro-Loma Inf Conc'!K11="",'Oro-Loma Inf Conc'!K11=0)," ",'Oro-Loma Inf Conc'!$D11*'Oro-Loma Inf Conc'!K11*3.78)</f>
        <v xml:space="preserve"> </v>
      </c>
      <c r="L11" s="146" t="str">
        <f>IF(OR('Oro-Loma Inf Conc'!L11="",'Oro-Loma Inf Conc'!L11=0)," ",'Oro-Loma Inf Conc'!$C11*'Oro-Loma Inf Conc'!L11*3.78)</f>
        <v xml:space="preserve"> </v>
      </c>
    </row>
    <row r="12" spans="1:13" x14ac:dyDescent="0.25">
      <c r="A12" s="123">
        <f>'Oro-Loma Inf Conc'!A12</f>
        <v>0</v>
      </c>
      <c r="B12" s="26">
        <f>'Oro-Loma Inf Conc'!B12</f>
        <v>0</v>
      </c>
      <c r="C12" s="123">
        <f>'Oro-Loma Inf Conc'!C12</f>
        <v>0</v>
      </c>
      <c r="D12" s="123">
        <f>'Oro-Loma Inf Conc'!D12</f>
        <v>0</v>
      </c>
      <c r="E12" s="146" t="str">
        <f>IF(OR('Oro-Loma Inf Conc'!E12="",'Oro-Loma Inf Conc'!E12=0)," ",'Oro-Loma Inf Conc'!$C12*'Oro-Loma Inf Conc'!E12*3.78)</f>
        <v xml:space="preserve"> </v>
      </c>
      <c r="F12" s="146" t="str">
        <f>IF(OR('Oro-Loma Inf Conc'!F12="",'Oro-Loma Inf Conc'!F12=0)," ",'Oro-Loma Inf Conc'!$C12*'Oro-Loma Inf Conc'!F12*3.78)</f>
        <v xml:space="preserve"> </v>
      </c>
      <c r="G12" s="146" t="str">
        <f>IF(OR('Oro-Loma Inf Conc'!G12="",'Oro-Loma Inf Conc'!G12=0)," ",'Oro-Loma Inf Conc'!$C12*'Oro-Loma Inf Conc'!G12*3.78)</f>
        <v xml:space="preserve"> </v>
      </c>
      <c r="H12" s="146" t="str">
        <f>IF(OR('Oro-Loma Inf Conc'!H12="",'Oro-Loma Inf Conc'!H12=0)," ",'Oro-Loma Inf Conc'!$C12*'Oro-Loma Inf Conc'!H12*3.78)</f>
        <v xml:space="preserve"> </v>
      </c>
      <c r="I12" s="146" t="str">
        <f>IF(OR('Oro-Loma Inf Conc'!I12="",'Oro-Loma Inf Conc'!I12=0)," ",'Oro-Loma Inf Conc'!$C12*'Oro-Loma Inf Conc'!I12*3.78)</f>
        <v xml:space="preserve"> </v>
      </c>
      <c r="J12" s="146" t="str">
        <f>IF(OR('Oro-Loma Inf Conc'!J12="",'Oro-Loma Inf Conc'!J12=0)," ",'Oro-Loma Inf Conc'!$C12*'Oro-Loma Inf Conc'!J12*3.78)</f>
        <v xml:space="preserve"> </v>
      </c>
      <c r="K12" s="146" t="str">
        <f>IF(OR('Oro-Loma Inf Conc'!K12="",'Oro-Loma Inf Conc'!K12=0)," ",'Oro-Loma Inf Conc'!$D12*'Oro-Loma Inf Conc'!K12*3.78)</f>
        <v xml:space="preserve"> </v>
      </c>
      <c r="L12" s="146" t="str">
        <f>IF(OR('Oro-Loma Inf Conc'!L12="",'Oro-Loma Inf Conc'!L12=0)," ",'Oro-Loma Inf Conc'!$C12*'Oro-Loma Inf Conc'!L12*3.78)</f>
        <v xml:space="preserve"> </v>
      </c>
    </row>
    <row r="13" spans="1:13" x14ac:dyDescent="0.25">
      <c r="A13" s="123">
        <f>'Oro-Loma Inf Conc'!A13</f>
        <v>0</v>
      </c>
      <c r="B13" s="26">
        <f>'Oro-Loma Inf Conc'!B13</f>
        <v>0</v>
      </c>
      <c r="C13" s="123">
        <f>'Oro-Loma Inf Conc'!C13</f>
        <v>0</v>
      </c>
      <c r="D13" s="123">
        <f>'Oro-Loma Inf Conc'!D13</f>
        <v>0</v>
      </c>
      <c r="E13" s="146" t="str">
        <f>IF(OR('Oro-Loma Inf Conc'!E13="",'Oro-Loma Inf Conc'!E13=0)," ",'Oro-Loma Inf Conc'!$C13*'Oro-Loma Inf Conc'!E13*3.78)</f>
        <v xml:space="preserve"> </v>
      </c>
      <c r="F13" s="146" t="str">
        <f>IF(OR('Oro-Loma Inf Conc'!F13="",'Oro-Loma Inf Conc'!F13=0)," ",'Oro-Loma Inf Conc'!$C13*'Oro-Loma Inf Conc'!F13*3.78)</f>
        <v xml:space="preserve"> </v>
      </c>
      <c r="G13" s="146" t="str">
        <f>IF(OR('Oro-Loma Inf Conc'!G13="",'Oro-Loma Inf Conc'!G13=0)," ",'Oro-Loma Inf Conc'!$C13*'Oro-Loma Inf Conc'!G13*3.78)</f>
        <v xml:space="preserve"> </v>
      </c>
      <c r="H13" s="146" t="str">
        <f>IF(OR('Oro-Loma Inf Conc'!H13="",'Oro-Loma Inf Conc'!H13=0)," ",'Oro-Loma Inf Conc'!$C13*'Oro-Loma Inf Conc'!H13*3.78)</f>
        <v xml:space="preserve"> </v>
      </c>
      <c r="I13" s="146" t="str">
        <f>IF(OR('Oro-Loma Inf Conc'!I13="",'Oro-Loma Inf Conc'!I13=0)," ",'Oro-Loma Inf Conc'!$C13*'Oro-Loma Inf Conc'!I13*3.78)</f>
        <v xml:space="preserve"> </v>
      </c>
      <c r="J13" s="146" t="str">
        <f>IF(OR('Oro-Loma Inf Conc'!J13="",'Oro-Loma Inf Conc'!J13=0)," ",'Oro-Loma Inf Conc'!$C13*'Oro-Loma Inf Conc'!J13*3.78)</f>
        <v xml:space="preserve"> </v>
      </c>
      <c r="K13" s="146" t="str">
        <f>IF(OR('Oro-Loma Inf Conc'!K13="",'Oro-Loma Inf Conc'!K13=0)," ",'Oro-Loma Inf Conc'!$D13*'Oro-Loma Inf Conc'!K13*3.78)</f>
        <v xml:space="preserve"> </v>
      </c>
      <c r="L13" s="146" t="str">
        <f>IF(OR('Oro-Loma Inf Conc'!L13="",'Oro-Loma Inf Conc'!L13=0)," ",'Oro-Loma Inf Conc'!$C13*'Oro-Loma Inf Conc'!L13*3.78)</f>
        <v xml:space="preserve"> </v>
      </c>
    </row>
    <row r="14" spans="1:13" x14ac:dyDescent="0.25">
      <c r="A14" s="123">
        <f>'Oro-Loma Inf Conc'!A14</f>
        <v>0</v>
      </c>
      <c r="B14" s="26">
        <f>'Oro-Loma Inf Conc'!B14</f>
        <v>0</v>
      </c>
      <c r="C14" s="123">
        <f>'Oro-Loma Inf Conc'!C14</f>
        <v>0</v>
      </c>
      <c r="D14" s="123">
        <f>'Oro-Loma Inf Conc'!D14</f>
        <v>0</v>
      </c>
      <c r="E14" s="146" t="str">
        <f>IF(OR('Oro-Loma Inf Conc'!E14="",'Oro-Loma Inf Conc'!E14=0)," ",'Oro-Loma Inf Conc'!$C14*'Oro-Loma Inf Conc'!E14*3.78)</f>
        <v xml:space="preserve"> </v>
      </c>
      <c r="F14" s="146" t="str">
        <f>IF(OR('Oro-Loma Inf Conc'!F14="",'Oro-Loma Inf Conc'!F14=0)," ",'Oro-Loma Inf Conc'!$C14*'Oro-Loma Inf Conc'!F14*3.78)</f>
        <v xml:space="preserve"> </v>
      </c>
      <c r="G14" s="146" t="str">
        <f>IF(OR('Oro-Loma Inf Conc'!G14="",'Oro-Loma Inf Conc'!G14=0)," ",'Oro-Loma Inf Conc'!$C14*'Oro-Loma Inf Conc'!G14*3.78)</f>
        <v xml:space="preserve"> </v>
      </c>
      <c r="H14" s="146" t="str">
        <f>IF(OR('Oro-Loma Inf Conc'!H14="",'Oro-Loma Inf Conc'!H14=0)," ",'Oro-Loma Inf Conc'!$C14*'Oro-Loma Inf Conc'!H14*3.78)</f>
        <v xml:space="preserve"> </v>
      </c>
      <c r="I14" s="146" t="str">
        <f>IF(OR('Oro-Loma Inf Conc'!I14="",'Oro-Loma Inf Conc'!I14=0)," ",'Oro-Loma Inf Conc'!$C14*'Oro-Loma Inf Conc'!I14*3.78)</f>
        <v xml:space="preserve"> </v>
      </c>
      <c r="J14" s="146" t="str">
        <f>IF(OR('Oro-Loma Inf Conc'!J14="",'Oro-Loma Inf Conc'!J14=0)," ",'Oro-Loma Inf Conc'!$C14*'Oro-Loma Inf Conc'!J14*3.78)</f>
        <v xml:space="preserve"> </v>
      </c>
      <c r="K14" s="146" t="str">
        <f>IF(OR('Oro-Loma Inf Conc'!K14="",'Oro-Loma Inf Conc'!K14=0)," ",'Oro-Loma Inf Conc'!$D14*'Oro-Loma Inf Conc'!K14*3.78)</f>
        <v xml:space="preserve"> </v>
      </c>
      <c r="L14" s="146" t="str">
        <f>IF(OR('Oro-Loma Inf Conc'!L14="",'Oro-Loma Inf Conc'!L14=0)," ",'Oro-Loma Inf Conc'!$C14*'Oro-Loma Inf Conc'!L14*3.78)</f>
        <v xml:space="preserve"> </v>
      </c>
    </row>
    <row r="15" spans="1:13" x14ac:dyDescent="0.25">
      <c r="A15" s="123">
        <f>'Oro-Loma Inf Conc'!A15</f>
        <v>0</v>
      </c>
      <c r="B15" s="26">
        <f>'Oro-Loma Inf Conc'!B15</f>
        <v>0</v>
      </c>
      <c r="C15" s="123">
        <f>'Oro-Loma Inf Conc'!C15</f>
        <v>0</v>
      </c>
      <c r="D15" s="123">
        <f>'Oro-Loma Inf Conc'!D15</f>
        <v>0</v>
      </c>
      <c r="E15" s="146" t="str">
        <f>IF(OR('Oro-Loma Inf Conc'!E15="",'Oro-Loma Inf Conc'!E15=0)," ",'Oro-Loma Inf Conc'!$C15*'Oro-Loma Inf Conc'!E15*3.78)</f>
        <v xml:space="preserve"> </v>
      </c>
      <c r="F15" s="146" t="str">
        <f>IF(OR('Oro-Loma Inf Conc'!F15="",'Oro-Loma Inf Conc'!F15=0)," ",'Oro-Loma Inf Conc'!$C15*'Oro-Loma Inf Conc'!F15*3.78)</f>
        <v xml:space="preserve"> </v>
      </c>
      <c r="G15" s="146" t="str">
        <f>IF(OR('Oro-Loma Inf Conc'!G15="",'Oro-Loma Inf Conc'!G15=0)," ",'Oro-Loma Inf Conc'!$C15*'Oro-Loma Inf Conc'!G15*3.78)</f>
        <v xml:space="preserve"> </v>
      </c>
      <c r="H15" s="146" t="str">
        <f>IF(OR('Oro-Loma Inf Conc'!H15="",'Oro-Loma Inf Conc'!H15=0)," ",'Oro-Loma Inf Conc'!$C15*'Oro-Loma Inf Conc'!H15*3.78)</f>
        <v xml:space="preserve"> </v>
      </c>
      <c r="I15" s="146" t="str">
        <f>IF(OR('Oro-Loma Inf Conc'!I15="",'Oro-Loma Inf Conc'!I15=0)," ",'Oro-Loma Inf Conc'!$C15*'Oro-Loma Inf Conc'!I15*3.78)</f>
        <v xml:space="preserve"> </v>
      </c>
      <c r="J15" s="146" t="str">
        <f>IF(OR('Oro-Loma Inf Conc'!J15="",'Oro-Loma Inf Conc'!J15=0)," ",'Oro-Loma Inf Conc'!$C15*'Oro-Loma Inf Conc'!J15*3.78)</f>
        <v xml:space="preserve"> </v>
      </c>
      <c r="K15" s="146" t="str">
        <f>IF(OR('Oro-Loma Inf Conc'!K15="",'Oro-Loma Inf Conc'!K15=0)," ",'Oro-Loma Inf Conc'!$D15*'Oro-Loma Inf Conc'!K15*3.78)</f>
        <v xml:space="preserve"> </v>
      </c>
      <c r="L15" s="146" t="str">
        <f>IF(OR('Oro-Loma Inf Conc'!L15="",'Oro-Loma Inf Conc'!L15=0)," ",'Oro-Loma Inf Conc'!$C15*'Oro-Loma Inf Conc'!L15*3.78)</f>
        <v xml:space="preserve"> </v>
      </c>
    </row>
    <row r="16" spans="1:13" x14ac:dyDescent="0.25">
      <c r="A16" s="123">
        <f>'Oro-Loma Inf Conc'!A16</f>
        <v>0</v>
      </c>
      <c r="B16" s="26">
        <f>'Oro-Loma Inf Conc'!B16</f>
        <v>0</v>
      </c>
      <c r="C16" s="123">
        <f>'Oro-Loma Inf Conc'!C16</f>
        <v>0</v>
      </c>
      <c r="D16" s="123">
        <f>'Oro-Loma Inf Conc'!D16</f>
        <v>0</v>
      </c>
      <c r="E16" s="146" t="str">
        <f>IF(OR('Oro-Loma Inf Conc'!E16="",'Oro-Loma Inf Conc'!E16=0)," ",'Oro-Loma Inf Conc'!$C16*'Oro-Loma Inf Conc'!E16*3.78)</f>
        <v xml:space="preserve"> </v>
      </c>
      <c r="F16" s="146" t="str">
        <f>IF(OR('Oro-Loma Inf Conc'!F16="",'Oro-Loma Inf Conc'!F16=0)," ",'Oro-Loma Inf Conc'!$C16*'Oro-Loma Inf Conc'!F16*3.78)</f>
        <v xml:space="preserve"> </v>
      </c>
      <c r="G16" s="146" t="str">
        <f>IF(OR('Oro-Loma Inf Conc'!G16="",'Oro-Loma Inf Conc'!G16=0)," ",'Oro-Loma Inf Conc'!$C16*'Oro-Loma Inf Conc'!G16*3.78)</f>
        <v xml:space="preserve"> </v>
      </c>
      <c r="H16" s="146" t="str">
        <f>IF(OR('Oro-Loma Inf Conc'!H16="",'Oro-Loma Inf Conc'!H16=0)," ",'Oro-Loma Inf Conc'!$C16*'Oro-Loma Inf Conc'!H16*3.78)</f>
        <v xml:space="preserve"> </v>
      </c>
      <c r="I16" s="146" t="str">
        <f>IF(OR('Oro-Loma Inf Conc'!I16="",'Oro-Loma Inf Conc'!I16=0)," ",'Oro-Loma Inf Conc'!$C16*'Oro-Loma Inf Conc'!I16*3.78)</f>
        <v xml:space="preserve"> </v>
      </c>
      <c r="J16" s="146" t="str">
        <f>IF(OR('Oro-Loma Inf Conc'!J16="",'Oro-Loma Inf Conc'!J16=0)," ",'Oro-Loma Inf Conc'!$C16*'Oro-Loma Inf Conc'!J16*3.78)</f>
        <v xml:space="preserve"> </v>
      </c>
      <c r="K16" s="146" t="str">
        <f>IF(OR('Oro-Loma Inf Conc'!K16="",'Oro-Loma Inf Conc'!K16=0)," ",'Oro-Loma Inf Conc'!$D16*'Oro-Loma Inf Conc'!K16*3.78)</f>
        <v xml:space="preserve"> </v>
      </c>
      <c r="L16" s="146" t="str">
        <f>IF(OR('Oro-Loma Inf Conc'!L16="",'Oro-Loma Inf Conc'!L16=0)," ",'Oro-Loma Inf Conc'!$C16*'Oro-Loma Inf Conc'!L16*3.78)</f>
        <v xml:space="preserve"> </v>
      </c>
    </row>
    <row r="17" spans="1:18" x14ac:dyDescent="0.25">
      <c r="A17" s="123">
        <f>'Oro-Loma Inf Conc'!A17</f>
        <v>0</v>
      </c>
      <c r="B17" s="26">
        <f>'Oro-Loma Inf Conc'!B17</f>
        <v>0</v>
      </c>
      <c r="C17" s="123">
        <f>'Oro-Loma Inf Conc'!C17</f>
        <v>0</v>
      </c>
      <c r="D17" s="123">
        <f>'Oro-Loma Inf Conc'!D17</f>
        <v>0</v>
      </c>
      <c r="E17" s="146" t="str">
        <f>IF(OR('Oro-Loma Inf Conc'!E17="",'Oro-Loma Inf Conc'!E17=0)," ",'Oro-Loma Inf Conc'!$C17*'Oro-Loma Inf Conc'!E17*3.78)</f>
        <v xml:space="preserve"> </v>
      </c>
      <c r="F17" s="146" t="str">
        <f>IF(OR('Oro-Loma Inf Conc'!F17="",'Oro-Loma Inf Conc'!F17=0)," ",'Oro-Loma Inf Conc'!$C17*'Oro-Loma Inf Conc'!F17*3.78)</f>
        <v xml:space="preserve"> </v>
      </c>
      <c r="G17" s="146" t="str">
        <f>IF(OR('Oro-Loma Inf Conc'!G17="",'Oro-Loma Inf Conc'!G17=0)," ",'Oro-Loma Inf Conc'!$C17*'Oro-Loma Inf Conc'!G17*3.78)</f>
        <v xml:space="preserve"> </v>
      </c>
      <c r="H17" s="146" t="str">
        <f>IF(OR('Oro-Loma Inf Conc'!H17="",'Oro-Loma Inf Conc'!H17=0)," ",'Oro-Loma Inf Conc'!$C17*'Oro-Loma Inf Conc'!H17*3.78)</f>
        <v xml:space="preserve"> </v>
      </c>
      <c r="I17" s="146" t="str">
        <f>IF(OR('Oro-Loma Inf Conc'!I17="",'Oro-Loma Inf Conc'!I17=0)," ",'Oro-Loma Inf Conc'!$C17*'Oro-Loma Inf Conc'!I17*3.78)</f>
        <v xml:space="preserve"> </v>
      </c>
      <c r="J17" s="146" t="str">
        <f>IF(OR('Oro-Loma Inf Conc'!J17="",'Oro-Loma Inf Conc'!J17=0)," ",'Oro-Loma Inf Conc'!$C17*'Oro-Loma Inf Conc'!J17*3.78)</f>
        <v xml:space="preserve"> </v>
      </c>
      <c r="K17" s="146" t="str">
        <f>IF(OR('Oro-Loma Inf Conc'!K17="",'Oro-Loma Inf Conc'!K17=0)," ",'Oro-Loma Inf Conc'!$D17*'Oro-Loma Inf Conc'!K17*3.78)</f>
        <v xml:space="preserve"> </v>
      </c>
      <c r="L17" s="146" t="str">
        <f>IF(OR('Oro-Loma Inf Conc'!L17="",'Oro-Loma Inf Conc'!L17=0)," ",'Oro-Loma Inf Conc'!$C17*'Oro-Loma Inf Conc'!L17*3.78)</f>
        <v xml:space="preserve"> </v>
      </c>
    </row>
    <row r="18" spans="1:18" x14ac:dyDescent="0.25">
      <c r="A18" s="123">
        <f>'Oro-Loma Inf Conc'!A18</f>
        <v>0</v>
      </c>
      <c r="B18" s="26">
        <f>'Oro-Loma Inf Conc'!B18</f>
        <v>0</v>
      </c>
      <c r="C18" s="123">
        <f>'Oro-Loma Inf Conc'!C18</f>
        <v>0</v>
      </c>
      <c r="D18" s="123">
        <f>'Oro-Loma Inf Conc'!D18</f>
        <v>0</v>
      </c>
      <c r="E18" s="146" t="str">
        <f>IF(OR('Oro-Loma Inf Conc'!E18="",'Oro-Loma Inf Conc'!E18=0)," ",'Oro-Loma Inf Conc'!$C18*'Oro-Loma Inf Conc'!E18*3.78)</f>
        <v xml:space="preserve"> </v>
      </c>
      <c r="F18" s="146" t="str">
        <f>IF(OR('Oro-Loma Inf Conc'!F18="",'Oro-Loma Inf Conc'!F18=0)," ",'Oro-Loma Inf Conc'!$C18*'Oro-Loma Inf Conc'!F18*3.78)</f>
        <v xml:space="preserve"> </v>
      </c>
      <c r="G18" s="146" t="str">
        <f>IF(OR('Oro-Loma Inf Conc'!G18="",'Oro-Loma Inf Conc'!G18=0)," ",'Oro-Loma Inf Conc'!$C18*'Oro-Loma Inf Conc'!G18*3.78)</f>
        <v xml:space="preserve"> </v>
      </c>
      <c r="H18" s="146" t="str">
        <f>IF(OR('Oro-Loma Inf Conc'!H18="",'Oro-Loma Inf Conc'!H18=0)," ",'Oro-Loma Inf Conc'!$C18*'Oro-Loma Inf Conc'!H18*3.78)</f>
        <v xml:space="preserve"> </v>
      </c>
      <c r="I18" s="146" t="str">
        <f>IF(OR('Oro-Loma Inf Conc'!I18="",'Oro-Loma Inf Conc'!I18=0)," ",'Oro-Loma Inf Conc'!$C18*'Oro-Loma Inf Conc'!I18*3.78)</f>
        <v xml:space="preserve"> </v>
      </c>
      <c r="J18" s="146" t="str">
        <f>IF(OR('Oro-Loma Inf Conc'!J18="",'Oro-Loma Inf Conc'!J18=0)," ",'Oro-Loma Inf Conc'!$C18*'Oro-Loma Inf Conc'!J18*3.78)</f>
        <v xml:space="preserve"> </v>
      </c>
      <c r="K18" s="146" t="str">
        <f>IF(OR('Oro-Loma Inf Conc'!K18="",'Oro-Loma Inf Conc'!K18=0)," ",'Oro-Loma Inf Conc'!$D18*'Oro-Loma Inf Conc'!K18*3.78)</f>
        <v xml:space="preserve"> </v>
      </c>
      <c r="L18" s="146" t="str">
        <f>IF(OR('Oro-Loma Inf Conc'!L18="",'Oro-Loma Inf Conc'!L18=0)," ",'Oro-Loma Inf Conc'!$C18*'Oro-Loma Inf Conc'!L18*3.78)</f>
        <v xml:space="preserve"> </v>
      </c>
    </row>
    <row r="19" spans="1:18" x14ac:dyDescent="0.25">
      <c r="A19" s="123">
        <f>'Oro-Loma Inf Conc'!A19</f>
        <v>0</v>
      </c>
      <c r="B19" s="26">
        <f>'Oro-Loma Inf Conc'!B19</f>
        <v>0</v>
      </c>
      <c r="C19" s="123">
        <f>'Oro-Loma Inf Conc'!C19</f>
        <v>0</v>
      </c>
      <c r="D19" s="123">
        <f>'Oro-Loma Inf Conc'!D19</f>
        <v>0</v>
      </c>
      <c r="E19" s="146" t="str">
        <f>IF(OR('Oro-Loma Inf Conc'!E19="",'Oro-Loma Inf Conc'!E19=0)," ",'Oro-Loma Inf Conc'!$C19*'Oro-Loma Inf Conc'!E19*3.78)</f>
        <v xml:space="preserve"> </v>
      </c>
      <c r="F19" s="146" t="str">
        <f>IF(OR('Oro-Loma Inf Conc'!F19="",'Oro-Loma Inf Conc'!F19=0)," ",'Oro-Loma Inf Conc'!$C19*'Oro-Loma Inf Conc'!F19*3.78)</f>
        <v xml:space="preserve"> </v>
      </c>
      <c r="G19" s="146" t="str">
        <f>IF(OR('Oro-Loma Inf Conc'!G19="",'Oro-Loma Inf Conc'!G19=0)," ",'Oro-Loma Inf Conc'!$C19*'Oro-Loma Inf Conc'!G19*3.78)</f>
        <v xml:space="preserve"> </v>
      </c>
      <c r="H19" s="146" t="str">
        <f>IF(OR('Oro-Loma Inf Conc'!H19="",'Oro-Loma Inf Conc'!H19=0)," ",'Oro-Loma Inf Conc'!$C19*'Oro-Loma Inf Conc'!H19*3.78)</f>
        <v xml:space="preserve"> </v>
      </c>
      <c r="I19" s="146" t="str">
        <f>IF(OR('Oro-Loma Inf Conc'!I19="",'Oro-Loma Inf Conc'!I19=0)," ",'Oro-Loma Inf Conc'!$C19*'Oro-Loma Inf Conc'!I19*3.78)</f>
        <v xml:space="preserve"> </v>
      </c>
      <c r="J19" s="146" t="str">
        <f>IF(OR('Oro-Loma Inf Conc'!J19="",'Oro-Loma Inf Conc'!J19=0)," ",'Oro-Loma Inf Conc'!$C19*'Oro-Loma Inf Conc'!J19*3.78)</f>
        <v xml:space="preserve"> </v>
      </c>
      <c r="K19" s="146" t="str">
        <f>IF(OR('Oro-Loma Inf Conc'!K19="",'Oro-Loma Inf Conc'!K19=0)," ",'Oro-Loma Inf Conc'!$D19*'Oro-Loma Inf Conc'!K19*3.78)</f>
        <v xml:space="preserve"> </v>
      </c>
      <c r="L19" s="146" t="str">
        <f>IF(OR('Oro-Loma Inf Conc'!L19="",'Oro-Loma Inf Conc'!L19=0)," ",'Oro-Loma Inf Conc'!$C19*'Oro-Loma Inf Conc'!L19*3.78)</f>
        <v xml:space="preserve"> </v>
      </c>
    </row>
    <row r="20" spans="1:18" x14ac:dyDescent="0.25">
      <c r="A20" s="123">
        <f>'Oro-Loma Inf Conc'!A20</f>
        <v>0</v>
      </c>
      <c r="B20" s="26">
        <f>'Oro-Loma Inf Conc'!B20</f>
        <v>0</v>
      </c>
      <c r="C20" s="123">
        <f>'Oro-Loma Inf Conc'!C20</f>
        <v>0</v>
      </c>
      <c r="D20" s="123">
        <f>'Oro-Loma Inf Conc'!D20</f>
        <v>0</v>
      </c>
      <c r="E20" s="146" t="str">
        <f>IF(OR('Oro-Loma Inf Conc'!E20="",'Oro-Loma Inf Conc'!E20=0)," ",'Oro-Loma Inf Conc'!$C20*'Oro-Loma Inf Conc'!E20*3.78)</f>
        <v xml:space="preserve"> </v>
      </c>
      <c r="F20" s="146" t="str">
        <f>IF(OR('Oro-Loma Inf Conc'!F20="",'Oro-Loma Inf Conc'!F20=0)," ",'Oro-Loma Inf Conc'!$C20*'Oro-Loma Inf Conc'!F20*3.78)</f>
        <v xml:space="preserve"> </v>
      </c>
      <c r="G20" s="146" t="str">
        <f>IF(OR('Oro-Loma Inf Conc'!G20="",'Oro-Loma Inf Conc'!G20=0)," ",'Oro-Loma Inf Conc'!$C20*'Oro-Loma Inf Conc'!G20*3.78)</f>
        <v xml:space="preserve"> </v>
      </c>
      <c r="H20" s="146" t="str">
        <f>IF(OR('Oro-Loma Inf Conc'!H20="",'Oro-Loma Inf Conc'!H20=0)," ",'Oro-Loma Inf Conc'!$C20*'Oro-Loma Inf Conc'!H20*3.78)</f>
        <v xml:space="preserve"> </v>
      </c>
      <c r="I20" s="146" t="str">
        <f>IF(OR('Oro-Loma Inf Conc'!I20="",'Oro-Loma Inf Conc'!I20=0)," ",'Oro-Loma Inf Conc'!$C20*'Oro-Loma Inf Conc'!I20*3.78)</f>
        <v xml:space="preserve"> </v>
      </c>
      <c r="J20" s="146" t="str">
        <f>IF(OR('Oro-Loma Inf Conc'!J20="",'Oro-Loma Inf Conc'!J20=0)," ",'Oro-Loma Inf Conc'!$C20*'Oro-Loma Inf Conc'!J20*3.78)</f>
        <v xml:space="preserve"> </v>
      </c>
      <c r="K20" s="146" t="str">
        <f>IF(OR('Oro-Loma Inf Conc'!K20="",'Oro-Loma Inf Conc'!K20=0)," ",'Oro-Loma Inf Conc'!$D20*'Oro-Loma Inf Conc'!K20*3.78)</f>
        <v xml:space="preserve"> </v>
      </c>
      <c r="L20" s="146" t="str">
        <f>IF(OR('Oro-Loma Inf Conc'!L20="",'Oro-Loma Inf Conc'!L20=0)," ",'Oro-Loma Inf Conc'!$C20*'Oro-Loma Inf Conc'!L20*3.78)</f>
        <v xml:space="preserve"> </v>
      </c>
    </row>
    <row r="21" spans="1:18" x14ac:dyDescent="0.25">
      <c r="A21" s="123">
        <f>'Oro-Loma Inf Conc'!A21</f>
        <v>0</v>
      </c>
      <c r="B21" s="26">
        <f>'Oro-Loma Inf Conc'!B21</f>
        <v>0</v>
      </c>
      <c r="C21" s="123">
        <f>'Oro-Loma Inf Conc'!C21</f>
        <v>0</v>
      </c>
      <c r="D21" s="123">
        <f>'Oro-Loma Inf Conc'!D21</f>
        <v>0</v>
      </c>
      <c r="E21" s="146" t="str">
        <f>IF(OR('Oro-Loma Inf Conc'!E21="",'Oro-Loma Inf Conc'!E21=0)," ",'Oro-Loma Inf Conc'!$C21*'Oro-Loma Inf Conc'!E21*3.78)</f>
        <v xml:space="preserve"> </v>
      </c>
      <c r="F21" s="146" t="str">
        <f>IF(OR('Oro-Loma Inf Conc'!F21="",'Oro-Loma Inf Conc'!F21=0)," ",'Oro-Loma Inf Conc'!$C21*'Oro-Loma Inf Conc'!F21*3.78)</f>
        <v xml:space="preserve"> </v>
      </c>
      <c r="G21" s="146" t="str">
        <f>IF(OR('Oro-Loma Inf Conc'!G21="",'Oro-Loma Inf Conc'!G21=0)," ",'Oro-Loma Inf Conc'!$C21*'Oro-Loma Inf Conc'!G21*3.78)</f>
        <v xml:space="preserve"> </v>
      </c>
      <c r="H21" s="146" t="str">
        <f>IF(OR('Oro-Loma Inf Conc'!H21="",'Oro-Loma Inf Conc'!H21=0)," ",'Oro-Loma Inf Conc'!$C21*'Oro-Loma Inf Conc'!H21*3.78)</f>
        <v xml:space="preserve"> </v>
      </c>
      <c r="I21" s="146" t="str">
        <f>IF(OR('Oro-Loma Inf Conc'!I21="",'Oro-Loma Inf Conc'!I21=0)," ",'Oro-Loma Inf Conc'!$C21*'Oro-Loma Inf Conc'!I21*3.78)</f>
        <v xml:space="preserve"> </v>
      </c>
      <c r="J21" s="146" t="str">
        <f>IF(OR('Oro-Loma Inf Conc'!J21="",'Oro-Loma Inf Conc'!J21=0)," ",'Oro-Loma Inf Conc'!$C21*'Oro-Loma Inf Conc'!J21*3.78)</f>
        <v xml:space="preserve"> </v>
      </c>
      <c r="K21" s="146" t="str">
        <f>IF(OR('Oro-Loma Inf Conc'!K21="",'Oro-Loma Inf Conc'!K21=0)," ",'Oro-Loma Inf Conc'!$D21*'Oro-Loma Inf Conc'!K21*3.78)</f>
        <v xml:space="preserve"> </v>
      </c>
      <c r="L21" s="146" t="str">
        <f>IF(OR('Oro-Loma Inf Conc'!L21="",'Oro-Loma Inf Conc'!L21=0)," ",'Oro-Loma Inf Conc'!$C21*'Oro-Loma Inf Conc'!L21*3.78)</f>
        <v xml:space="preserve"> </v>
      </c>
    </row>
    <row r="22" spans="1:18" x14ac:dyDescent="0.25">
      <c r="A22" s="123">
        <f>'Oro-Loma Inf Conc'!A22</f>
        <v>0</v>
      </c>
      <c r="B22" s="26">
        <f>'Oro-Loma Inf Conc'!B22</f>
        <v>0</v>
      </c>
      <c r="C22" s="123">
        <f>'Oro-Loma Inf Conc'!C22</f>
        <v>0</v>
      </c>
      <c r="D22" s="123">
        <f>'Oro-Loma Inf Conc'!D22</f>
        <v>0</v>
      </c>
      <c r="E22" s="146" t="str">
        <f>IF(OR('Oro-Loma Inf Conc'!E22="",'Oro-Loma Inf Conc'!E22=0)," ",'Oro-Loma Inf Conc'!$C22*'Oro-Loma Inf Conc'!E22*3.78)</f>
        <v xml:space="preserve"> </v>
      </c>
      <c r="F22" s="146" t="str">
        <f>IF(OR('Oro-Loma Inf Conc'!F22="",'Oro-Loma Inf Conc'!F22=0)," ",'Oro-Loma Inf Conc'!$C22*'Oro-Loma Inf Conc'!F22*3.78)</f>
        <v xml:space="preserve"> </v>
      </c>
      <c r="G22" s="146" t="str">
        <f>IF(OR('Oro-Loma Inf Conc'!G22="",'Oro-Loma Inf Conc'!G22=0)," ",'Oro-Loma Inf Conc'!$C22*'Oro-Loma Inf Conc'!G22*3.78)</f>
        <v xml:space="preserve"> </v>
      </c>
      <c r="H22" s="146" t="str">
        <f>IF(OR('Oro-Loma Inf Conc'!H22="",'Oro-Loma Inf Conc'!H22=0)," ",'Oro-Loma Inf Conc'!$C22*'Oro-Loma Inf Conc'!H22*3.78)</f>
        <v xml:space="preserve"> </v>
      </c>
      <c r="I22" s="146" t="str">
        <f>IF(OR('Oro-Loma Inf Conc'!I22="",'Oro-Loma Inf Conc'!I22=0)," ",'Oro-Loma Inf Conc'!$C22*'Oro-Loma Inf Conc'!I22*3.78)</f>
        <v xml:space="preserve"> </v>
      </c>
      <c r="J22" s="146" t="str">
        <f>IF(OR('Oro-Loma Inf Conc'!J22="",'Oro-Loma Inf Conc'!J22=0)," ",'Oro-Loma Inf Conc'!$C22*'Oro-Loma Inf Conc'!J22*3.78)</f>
        <v xml:space="preserve"> </v>
      </c>
      <c r="K22" s="146" t="str">
        <f>IF(OR('Oro-Loma Inf Conc'!K22="",'Oro-Loma Inf Conc'!K22=0)," ",'Oro-Loma Inf Conc'!$D22*'Oro-Loma Inf Conc'!K22*3.78)</f>
        <v xml:space="preserve"> </v>
      </c>
      <c r="L22" s="146" t="str">
        <f>IF(OR('Oro-Loma Inf Conc'!L22="",'Oro-Loma Inf Conc'!L22=0)," ",'Oro-Loma Inf Conc'!$C22*'Oro-Loma Inf Conc'!L22*3.78)</f>
        <v xml:space="preserve"> </v>
      </c>
    </row>
    <row r="23" spans="1:18" x14ac:dyDescent="0.25">
      <c r="A23" s="123">
        <f>'Oro-Loma Inf Conc'!A23</f>
        <v>0</v>
      </c>
      <c r="B23" s="26">
        <f>'Oro-Loma Inf Conc'!B23</f>
        <v>0</v>
      </c>
      <c r="C23" s="123">
        <f>'Oro-Loma Inf Conc'!C23</f>
        <v>0</v>
      </c>
      <c r="D23" s="123">
        <f>'Oro-Loma Inf Conc'!D23</f>
        <v>0</v>
      </c>
      <c r="E23" s="146" t="str">
        <f>IF(OR('Oro-Loma Inf Conc'!E23="",'Oro-Loma Inf Conc'!E23=0)," ",'Oro-Loma Inf Conc'!$C23*'Oro-Loma Inf Conc'!E23*3.78)</f>
        <v xml:space="preserve"> </v>
      </c>
      <c r="F23" s="146" t="str">
        <f>IF(OR('Oro-Loma Inf Conc'!F23="",'Oro-Loma Inf Conc'!F23=0)," ",'Oro-Loma Inf Conc'!$C23*'Oro-Loma Inf Conc'!F23*3.78)</f>
        <v xml:space="preserve"> </v>
      </c>
      <c r="G23" s="146" t="str">
        <f>IF(OR('Oro-Loma Inf Conc'!G23="",'Oro-Loma Inf Conc'!G23=0)," ",'Oro-Loma Inf Conc'!$C23*'Oro-Loma Inf Conc'!G23*3.78)</f>
        <v xml:space="preserve"> </v>
      </c>
      <c r="H23" s="146" t="str">
        <f>IF(OR('Oro-Loma Inf Conc'!H23="",'Oro-Loma Inf Conc'!H23=0)," ",'Oro-Loma Inf Conc'!$C23*'Oro-Loma Inf Conc'!H23*3.78)</f>
        <v xml:space="preserve"> </v>
      </c>
      <c r="I23" s="146" t="str">
        <f>IF(OR('Oro-Loma Inf Conc'!I23="",'Oro-Loma Inf Conc'!I23=0)," ",'Oro-Loma Inf Conc'!$C23*'Oro-Loma Inf Conc'!I23*3.78)</f>
        <v xml:space="preserve"> </v>
      </c>
      <c r="J23" s="146" t="str">
        <f>IF(OR('Oro-Loma Inf Conc'!J23="",'Oro-Loma Inf Conc'!J23=0)," ",'Oro-Loma Inf Conc'!$C23*'Oro-Loma Inf Conc'!J23*3.78)</f>
        <v xml:space="preserve"> </v>
      </c>
      <c r="K23" s="146" t="str">
        <f>IF(OR('Oro-Loma Inf Conc'!K23="",'Oro-Loma Inf Conc'!K23=0)," ",'Oro-Loma Inf Conc'!$D23*'Oro-Loma Inf Conc'!K23*3.78)</f>
        <v xml:space="preserve"> </v>
      </c>
      <c r="L23" s="146" t="str">
        <f>IF(OR('Oro-Loma Inf Conc'!L23="",'Oro-Loma Inf Conc'!L23=0)," ",'Oro-Loma Inf Conc'!$C23*'Oro-Loma Inf Conc'!L23*3.78)</f>
        <v xml:space="preserve"> </v>
      </c>
    </row>
    <row r="24" spans="1:18" x14ac:dyDescent="0.25">
      <c r="A24" s="123">
        <f>'Oro-Loma Inf Conc'!A24</f>
        <v>0</v>
      </c>
      <c r="B24" s="26">
        <f>'Oro-Loma Inf Conc'!B24</f>
        <v>0</v>
      </c>
      <c r="C24" s="123">
        <f>'Oro-Loma Inf Conc'!C24</f>
        <v>0</v>
      </c>
      <c r="D24" s="123">
        <f>'Oro-Loma Inf Conc'!D24</f>
        <v>0</v>
      </c>
      <c r="E24" s="146" t="str">
        <f>IF(OR('Oro-Loma Inf Conc'!E24="",'Oro-Loma Inf Conc'!E24=0)," ",'Oro-Loma Inf Conc'!$C24*'Oro-Loma Inf Conc'!E24*3.78)</f>
        <v xml:space="preserve"> </v>
      </c>
      <c r="F24" s="146" t="str">
        <f>IF(OR('Oro-Loma Inf Conc'!F24="",'Oro-Loma Inf Conc'!F24=0)," ",'Oro-Loma Inf Conc'!$C24*'Oro-Loma Inf Conc'!F24*3.78)</f>
        <v xml:space="preserve"> </v>
      </c>
      <c r="G24" s="146" t="str">
        <f>IF(OR('Oro-Loma Inf Conc'!G24="",'Oro-Loma Inf Conc'!G24=0)," ",'Oro-Loma Inf Conc'!$C24*'Oro-Loma Inf Conc'!G24*3.78)</f>
        <v xml:space="preserve"> </v>
      </c>
      <c r="H24" s="146" t="str">
        <f>IF(OR('Oro-Loma Inf Conc'!H24="",'Oro-Loma Inf Conc'!H24=0)," ",'Oro-Loma Inf Conc'!$C24*'Oro-Loma Inf Conc'!H24*3.78)</f>
        <v xml:space="preserve"> </v>
      </c>
      <c r="I24" s="146" t="str">
        <f>IF(OR('Oro-Loma Inf Conc'!I24="",'Oro-Loma Inf Conc'!I24=0)," ",'Oro-Loma Inf Conc'!$C24*'Oro-Loma Inf Conc'!I24*3.78)</f>
        <v xml:space="preserve"> </v>
      </c>
      <c r="J24" s="146" t="str">
        <f>IF(OR('Oro-Loma Inf Conc'!J24="",'Oro-Loma Inf Conc'!J24=0)," ",'Oro-Loma Inf Conc'!$C24*'Oro-Loma Inf Conc'!J24*3.78)</f>
        <v xml:space="preserve"> </v>
      </c>
      <c r="K24" s="146" t="str">
        <f>IF(OR('Oro-Loma Inf Conc'!K24="",'Oro-Loma Inf Conc'!K24=0)," ",'Oro-Loma Inf Conc'!$D24*'Oro-Loma Inf Conc'!K24*3.78)</f>
        <v xml:space="preserve"> </v>
      </c>
      <c r="L24" s="146" t="str">
        <f>IF(OR('Oro-Loma Inf Conc'!L24="",'Oro-Loma Inf Conc'!L24=0)," ",'Oro-Loma Inf Conc'!$C24*'Oro-Loma Inf Conc'!L24*3.78)</f>
        <v xml:space="preserve"> </v>
      </c>
    </row>
    <row r="25" spans="1:18" x14ac:dyDescent="0.25">
      <c r="A25" s="123">
        <f>'Oro-Loma Inf Conc'!A25</f>
        <v>0</v>
      </c>
      <c r="B25" s="26">
        <f>'Oro-Loma Inf Conc'!B25</f>
        <v>0</v>
      </c>
      <c r="C25" s="123">
        <f>'Oro-Loma Inf Conc'!C25</f>
        <v>0</v>
      </c>
      <c r="D25" s="123">
        <f>'Oro-Loma Inf Conc'!D25</f>
        <v>0</v>
      </c>
      <c r="E25" s="146" t="str">
        <f>IF(OR('Oro-Loma Inf Conc'!E25="",'Oro-Loma Inf Conc'!E25=0)," ",'Oro-Loma Inf Conc'!$C25*'Oro-Loma Inf Conc'!E25*3.78)</f>
        <v xml:space="preserve"> </v>
      </c>
      <c r="F25" s="146" t="str">
        <f>IF(OR('Oro-Loma Inf Conc'!F25="",'Oro-Loma Inf Conc'!F25=0)," ",'Oro-Loma Inf Conc'!$C25*'Oro-Loma Inf Conc'!F25*3.78)</f>
        <v xml:space="preserve"> </v>
      </c>
      <c r="G25" s="146" t="str">
        <f>IF(OR('Oro-Loma Inf Conc'!G25="",'Oro-Loma Inf Conc'!G25=0)," ",'Oro-Loma Inf Conc'!$C25*'Oro-Loma Inf Conc'!G25*3.78)</f>
        <v xml:space="preserve"> </v>
      </c>
      <c r="H25" s="146" t="str">
        <f>IF(OR('Oro-Loma Inf Conc'!H25="",'Oro-Loma Inf Conc'!H25=0)," ",'Oro-Loma Inf Conc'!$C25*'Oro-Loma Inf Conc'!H25*3.78)</f>
        <v xml:space="preserve"> </v>
      </c>
      <c r="I25" s="146" t="str">
        <f>IF(OR('Oro-Loma Inf Conc'!I25="",'Oro-Loma Inf Conc'!I25=0)," ",'Oro-Loma Inf Conc'!$C25*'Oro-Loma Inf Conc'!I25*3.78)</f>
        <v xml:space="preserve"> </v>
      </c>
      <c r="J25" s="146" t="str">
        <f>IF(OR('Oro-Loma Inf Conc'!J25="",'Oro-Loma Inf Conc'!J25=0)," ",'Oro-Loma Inf Conc'!$C25*'Oro-Loma Inf Conc'!J25*3.78)</f>
        <v xml:space="preserve"> </v>
      </c>
      <c r="K25" s="146" t="str">
        <f>IF(OR('Oro-Loma Inf Conc'!K25="",'Oro-Loma Inf Conc'!K25=0)," ",'Oro-Loma Inf Conc'!$D25*'Oro-Loma Inf Conc'!K25*3.78)</f>
        <v xml:space="preserve"> </v>
      </c>
      <c r="L25" s="146" t="str">
        <f>IF(OR('Oro-Loma Inf Conc'!L25="",'Oro-Loma Inf Conc'!L25=0)," ",'Oro-Loma Inf Conc'!$C25*'Oro-Loma Inf Conc'!L25*3.78)</f>
        <v xml:space="preserve"> </v>
      </c>
    </row>
    <row r="26" spans="1:18" x14ac:dyDescent="0.25">
      <c r="A26" s="123">
        <f>'Oro-Loma Inf Conc'!A26</f>
        <v>0</v>
      </c>
      <c r="B26" s="26">
        <f>'Oro-Loma Inf Conc'!B26</f>
        <v>0</v>
      </c>
      <c r="C26" s="123">
        <f>'Oro-Loma Inf Conc'!C26</f>
        <v>0</v>
      </c>
      <c r="D26" s="123">
        <f>'Oro-Loma Inf Conc'!D26</f>
        <v>0</v>
      </c>
      <c r="E26" s="146" t="str">
        <f>IF(OR('Oro-Loma Inf Conc'!E26="",'Oro-Loma Inf Conc'!E26=0)," ",'Oro-Loma Inf Conc'!$C26*'Oro-Loma Inf Conc'!E26*3.78)</f>
        <v xml:space="preserve"> </v>
      </c>
      <c r="F26" s="146" t="str">
        <f>IF(OR('Oro-Loma Inf Conc'!F26="",'Oro-Loma Inf Conc'!F26=0)," ",'Oro-Loma Inf Conc'!$C26*'Oro-Loma Inf Conc'!F26*3.78)</f>
        <v xml:space="preserve"> </v>
      </c>
      <c r="G26" s="146" t="str">
        <f>IF(OR('Oro-Loma Inf Conc'!G26="",'Oro-Loma Inf Conc'!G26=0)," ",'Oro-Loma Inf Conc'!$C26*'Oro-Loma Inf Conc'!G26*3.78)</f>
        <v xml:space="preserve"> </v>
      </c>
      <c r="H26" s="146" t="str">
        <f>IF(OR('Oro-Loma Inf Conc'!H26="",'Oro-Loma Inf Conc'!H26=0)," ",'Oro-Loma Inf Conc'!$C26*'Oro-Loma Inf Conc'!H26*3.78)</f>
        <v xml:space="preserve"> </v>
      </c>
      <c r="I26" s="146" t="str">
        <f>IF(OR('Oro-Loma Inf Conc'!I26="",'Oro-Loma Inf Conc'!I26=0)," ",'Oro-Loma Inf Conc'!$C26*'Oro-Loma Inf Conc'!I26*3.78)</f>
        <v xml:space="preserve"> </v>
      </c>
      <c r="J26" s="146" t="str">
        <f>IF(OR('Oro-Loma Inf Conc'!J26="",'Oro-Loma Inf Conc'!J26=0)," ",'Oro-Loma Inf Conc'!$C26*'Oro-Loma Inf Conc'!J26*3.78)</f>
        <v xml:space="preserve"> </v>
      </c>
      <c r="K26" s="146" t="str">
        <f>IF(OR('Oro-Loma Inf Conc'!K26="",'Oro-Loma Inf Conc'!K26=0)," ",'Oro-Loma Inf Conc'!$D26*'Oro-Loma Inf Conc'!K26*3.78)</f>
        <v xml:space="preserve"> </v>
      </c>
      <c r="L26" s="146" t="str">
        <f>IF(OR('Oro-Loma Inf Conc'!L26="",'Oro-Loma Inf Conc'!L26=0)," ",'Oro-Loma Inf Conc'!$C26*'Oro-Loma Inf Conc'!L26*3.78)</f>
        <v xml:space="preserve"> </v>
      </c>
    </row>
    <row r="27" spans="1:18" ht="14.25" customHeight="1" thickBot="1" x14ac:dyDescent="0.3"/>
    <row r="28" spans="1:18" ht="15.75" x14ac:dyDescent="0.25">
      <c r="A28" s="265" t="s">
        <v>159</v>
      </c>
      <c r="B28" s="262"/>
      <c r="C28" s="262"/>
      <c r="D28" s="262"/>
      <c r="E28" s="262"/>
      <c r="F28" s="262"/>
      <c r="G28" s="262"/>
      <c r="H28" s="262"/>
      <c r="I28" s="262"/>
      <c r="J28" s="262"/>
      <c r="K28" s="60"/>
      <c r="L28" s="60"/>
      <c r="M28" s="60"/>
      <c r="N28" s="60"/>
      <c r="O28" s="60"/>
      <c r="P28" s="60"/>
      <c r="Q28" s="60"/>
      <c r="R28" s="61"/>
    </row>
    <row r="29" spans="1:18" x14ac:dyDescent="0.25">
      <c r="A29" s="263" t="s">
        <v>132</v>
      </c>
      <c r="B29" s="251"/>
      <c r="C29" s="251"/>
      <c r="D29" s="251"/>
      <c r="E29" s="251"/>
      <c r="F29" s="251"/>
      <c r="G29" s="251"/>
      <c r="H29" s="251"/>
      <c r="I29" s="251"/>
      <c r="J29" s="251"/>
      <c r="K29" s="44"/>
      <c r="L29" s="44"/>
      <c r="M29" s="44"/>
      <c r="N29" s="44"/>
      <c r="O29" s="44"/>
      <c r="P29" s="44"/>
      <c r="Q29" s="44"/>
      <c r="R29" s="63"/>
    </row>
    <row r="30" spans="1:18" x14ac:dyDescent="0.25">
      <c r="A30" s="263" t="s">
        <v>109</v>
      </c>
      <c r="B30" s="251"/>
      <c r="C30" s="251"/>
      <c r="D30" s="251"/>
      <c r="E30" s="251"/>
      <c r="F30" s="251"/>
      <c r="G30" s="251"/>
      <c r="H30" s="251"/>
      <c r="I30" s="251"/>
      <c r="J30" s="251"/>
      <c r="K30" s="44"/>
      <c r="L30" s="44"/>
      <c r="M30" s="44"/>
      <c r="N30" s="44"/>
      <c r="O30" s="44"/>
      <c r="P30" s="44"/>
      <c r="Q30" s="44"/>
      <c r="R30" s="63"/>
    </row>
    <row r="31" spans="1:18" s="119" customFormat="1" x14ac:dyDescent="0.25">
      <c r="A31" s="263"/>
      <c r="B31" s="251"/>
      <c r="C31" s="251"/>
      <c r="D31" s="251"/>
      <c r="E31" s="251"/>
      <c r="F31" s="251"/>
      <c r="G31" s="251"/>
      <c r="H31" s="251"/>
      <c r="I31" s="251"/>
      <c r="J31" s="251"/>
      <c r="K31" s="44"/>
      <c r="L31" s="44"/>
      <c r="M31" s="44"/>
      <c r="N31" s="44"/>
      <c r="O31" s="44"/>
      <c r="P31" s="44"/>
      <c r="Q31" s="44"/>
      <c r="R31" s="63"/>
    </row>
    <row r="32" spans="1:18" ht="14.25" customHeight="1" x14ac:dyDescent="0.25">
      <c r="A32" s="264" t="s">
        <v>100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ht="14.25" customHeight="1" x14ac:dyDescent="0.25">
      <c r="A33" s="161" t="s">
        <v>169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ht="14.25" customHeight="1" x14ac:dyDescent="0.25">
      <c r="A34" s="161" t="s">
        <v>170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ht="14.25" customHeight="1" x14ac:dyDescent="0.25">
      <c r="A35" s="161" t="s">
        <v>108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ht="14.25" customHeight="1" x14ac:dyDescent="0.25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ht="14.25" customHeight="1" x14ac:dyDescent="0.25">
      <c r="A37" s="264" t="s">
        <v>168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ht="14.25" customHeight="1" x14ac:dyDescent="0.25">
      <c r="A38" s="161" t="s">
        <v>173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x14ac:dyDescent="0.25">
      <c r="A39" s="162" t="s">
        <v>172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44"/>
      <c r="P39" s="44"/>
      <c r="Q39" s="44"/>
      <c r="R39" s="63"/>
    </row>
    <row r="40" spans="1:18" ht="15.75" thickBot="1" x14ac:dyDescent="0.3">
      <c r="A40" s="71" t="s">
        <v>171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1400" priority="2">
      <formula>LEN(TRIM(A7))=0</formula>
    </cfRule>
  </conditionalFormatting>
  <conditionalFormatting sqref="E7:L26">
    <cfRule type="cellIs" dxfId="1399" priority="1" operator="equal">
      <formula>0</formula>
    </cfRule>
    <cfRule type="containsErrors" dxfId="1398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P24" sqref="P24"/>
    </sheetView>
  </sheetViews>
  <sheetFormatPr defaultRowHeight="15" x14ac:dyDescent="0.25"/>
  <cols>
    <col min="1" max="1" width="11.28515625" style="81" bestFit="1" customWidth="1"/>
    <col min="2" max="2" width="10.140625" style="108" customWidth="1"/>
    <col min="3" max="3" width="6.85546875" style="108" customWidth="1"/>
    <col min="4" max="4" width="7.140625" style="108" customWidth="1"/>
    <col min="5" max="12" width="6.85546875" style="108" customWidth="1"/>
    <col min="13" max="16384" width="9.140625" style="108"/>
  </cols>
  <sheetData>
    <row r="1" spans="1:12" ht="24" thickBot="1" x14ac:dyDescent="0.4">
      <c r="A1" s="84" t="s">
        <v>111</v>
      </c>
      <c r="B1" s="84"/>
      <c r="C1" s="84"/>
      <c r="D1" s="84"/>
      <c r="E1" s="84"/>
      <c r="F1" s="84"/>
      <c r="G1" s="84"/>
      <c r="H1" s="84"/>
      <c r="I1" s="110"/>
      <c r="K1" s="84"/>
      <c r="L1" s="110"/>
    </row>
    <row r="2" spans="1:12" s="119" customFormat="1" ht="18.75" x14ac:dyDescent="0.3">
      <c r="A2" s="147" t="s">
        <v>210</v>
      </c>
      <c r="B2" s="148"/>
      <c r="C2" s="148"/>
      <c r="D2" s="148"/>
      <c r="E2" s="148"/>
      <c r="F2" s="148"/>
      <c r="G2" s="148"/>
      <c r="H2" s="148"/>
      <c r="I2" s="148"/>
      <c r="J2" s="60"/>
      <c r="K2" s="148"/>
      <c r="L2" s="149"/>
    </row>
    <row r="3" spans="1:12" s="119" customFormat="1" ht="18" customHeight="1" thickBot="1" x14ac:dyDescent="0.35">
      <c r="A3" s="150" t="s">
        <v>207</v>
      </c>
      <c r="B3" s="151"/>
      <c r="C3" s="151"/>
      <c r="D3" s="151"/>
      <c r="E3" s="151"/>
      <c r="F3" s="151"/>
      <c r="G3" s="151"/>
      <c r="H3" s="151"/>
      <c r="I3" s="151"/>
      <c r="J3" s="65"/>
      <c r="K3" s="151"/>
      <c r="L3" s="152"/>
    </row>
    <row r="4" spans="1:12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ht="39" customHeight="1" x14ac:dyDescent="0.25">
      <c r="A5" s="209" t="s">
        <v>34</v>
      </c>
      <c r="B5" s="3" t="s">
        <v>0</v>
      </c>
      <c r="C5" s="319" t="s">
        <v>13</v>
      </c>
      <c r="D5" s="320"/>
      <c r="E5" s="89" t="s">
        <v>51</v>
      </c>
      <c r="F5" s="91" t="s">
        <v>52</v>
      </c>
      <c r="G5" s="91" t="s">
        <v>58</v>
      </c>
      <c r="H5" s="91" t="s">
        <v>59</v>
      </c>
      <c r="I5" s="91" t="s">
        <v>53</v>
      </c>
      <c r="J5" s="91" t="s">
        <v>54</v>
      </c>
      <c r="K5" s="91" t="s">
        <v>55</v>
      </c>
      <c r="L5" s="109" t="s">
        <v>56</v>
      </c>
    </row>
    <row r="6" spans="1:12" ht="30.75" customHeight="1" thickBot="1" x14ac:dyDescent="0.3">
      <c r="A6" s="210"/>
      <c r="B6" s="8" t="s">
        <v>33</v>
      </c>
      <c r="C6" s="50" t="s">
        <v>14</v>
      </c>
      <c r="D6" s="51" t="s">
        <v>10</v>
      </c>
      <c r="E6" s="291" t="s">
        <v>37</v>
      </c>
      <c r="F6" s="294"/>
      <c r="G6" s="294"/>
      <c r="H6" s="294"/>
      <c r="I6" s="294"/>
      <c r="J6" s="294"/>
      <c r="K6" s="358" t="s">
        <v>92</v>
      </c>
      <c r="L6" s="93"/>
    </row>
    <row r="7" spans="1:12" ht="16.5" customHeight="1" x14ac:dyDescent="0.25">
      <c r="A7" s="362" t="s">
        <v>219</v>
      </c>
      <c r="B7" s="26">
        <v>41102</v>
      </c>
      <c r="C7" s="360">
        <v>5.18</v>
      </c>
      <c r="D7" s="360">
        <v>5.81</v>
      </c>
      <c r="E7" s="140">
        <f t="shared" ref="E7:E8" si="0">SUM(F7,G7,H7)</f>
        <v>50.06</v>
      </c>
      <c r="F7" s="228">
        <v>50</v>
      </c>
      <c r="G7" s="304">
        <v>1.4999999999999999E-2</v>
      </c>
      <c r="H7" s="304">
        <v>4.4999999999999998E-2</v>
      </c>
      <c r="I7" s="360">
        <v>24.9</v>
      </c>
      <c r="J7" s="228">
        <v>6.4</v>
      </c>
      <c r="K7" s="360">
        <v>4.8</v>
      </c>
      <c r="L7" s="228">
        <v>352</v>
      </c>
    </row>
    <row r="8" spans="1:12" ht="16.5" customHeight="1" x14ac:dyDescent="0.25">
      <c r="A8" s="362" t="s">
        <v>212</v>
      </c>
      <c r="B8" s="26">
        <v>41284</v>
      </c>
      <c r="C8" s="228">
        <v>5.5</v>
      </c>
      <c r="D8" s="228">
        <v>6.8</v>
      </c>
      <c r="E8" s="305">
        <f t="shared" si="0"/>
        <v>50.798999999999999</v>
      </c>
      <c r="F8" s="228">
        <v>49.7</v>
      </c>
      <c r="G8" s="229">
        <v>1</v>
      </c>
      <c r="H8" s="228">
        <v>9.9000000000000005E-2</v>
      </c>
      <c r="I8" s="229">
        <v>26</v>
      </c>
      <c r="J8" s="228">
        <v>7.5</v>
      </c>
      <c r="K8" s="229">
        <v>5.8</v>
      </c>
      <c r="L8" s="228">
        <v>368</v>
      </c>
    </row>
    <row r="9" spans="1:12" s="119" customFormat="1" ht="16.5" customHeight="1" x14ac:dyDescent="0.25">
      <c r="A9" s="123"/>
      <c r="B9" s="354"/>
      <c r="C9" s="355"/>
      <c r="D9" s="355"/>
      <c r="E9" s="363"/>
      <c r="F9" s="355"/>
      <c r="G9" s="356"/>
      <c r="H9" s="355"/>
      <c r="I9" s="356"/>
      <c r="J9" s="355"/>
      <c r="K9" s="356"/>
      <c r="L9" s="355"/>
    </row>
    <row r="10" spans="1:12" s="119" customFormat="1" ht="16.5" customHeight="1" x14ac:dyDescent="0.25">
      <c r="A10" s="123"/>
      <c r="B10" s="26"/>
      <c r="C10" s="228"/>
      <c r="D10" s="228"/>
      <c r="E10" s="140">
        <f t="shared" ref="E7:E26" si="1">SUM(F10,G10,H10)</f>
        <v>0</v>
      </c>
      <c r="F10" s="228"/>
      <c r="G10" s="229"/>
      <c r="H10" s="228"/>
      <c r="I10" s="229"/>
      <c r="J10" s="228"/>
      <c r="K10" s="229"/>
      <c r="L10" s="228"/>
    </row>
    <row r="11" spans="1:12" s="119" customFormat="1" ht="16.5" customHeight="1" x14ac:dyDescent="0.25">
      <c r="A11" s="123"/>
      <c r="B11" s="26"/>
      <c r="C11" s="228"/>
      <c r="D11" s="228"/>
      <c r="E11" s="140">
        <f t="shared" si="1"/>
        <v>0</v>
      </c>
      <c r="F11" s="228"/>
      <c r="G11" s="229"/>
      <c r="H11" s="228"/>
      <c r="I11" s="229"/>
      <c r="J11" s="228"/>
      <c r="K11" s="229"/>
      <c r="L11" s="228"/>
    </row>
    <row r="12" spans="1:12" s="119" customFormat="1" ht="16.5" customHeight="1" x14ac:dyDescent="0.25">
      <c r="A12" s="123"/>
      <c r="B12" s="26"/>
      <c r="C12" s="228"/>
      <c r="D12" s="228"/>
      <c r="E12" s="140">
        <f t="shared" si="1"/>
        <v>0</v>
      </c>
      <c r="F12" s="228"/>
      <c r="G12" s="229"/>
      <c r="H12" s="228"/>
      <c r="I12" s="229"/>
      <c r="J12" s="228"/>
      <c r="K12" s="229"/>
      <c r="L12" s="228"/>
    </row>
    <row r="13" spans="1:12" s="119" customFormat="1" ht="16.5" customHeight="1" x14ac:dyDescent="0.25">
      <c r="A13" s="123"/>
      <c r="B13" s="26"/>
      <c r="C13" s="228"/>
      <c r="D13" s="228"/>
      <c r="E13" s="140">
        <f t="shared" si="1"/>
        <v>0</v>
      </c>
      <c r="F13" s="228"/>
      <c r="G13" s="229"/>
      <c r="H13" s="228"/>
      <c r="I13" s="229"/>
      <c r="J13" s="228"/>
      <c r="K13" s="229"/>
      <c r="L13" s="228"/>
    </row>
    <row r="14" spans="1:12" s="119" customFormat="1" ht="16.5" customHeight="1" x14ac:dyDescent="0.25">
      <c r="A14" s="123"/>
      <c r="B14" s="26"/>
      <c r="C14" s="228"/>
      <c r="D14" s="228"/>
      <c r="E14" s="140">
        <f t="shared" si="1"/>
        <v>0</v>
      </c>
      <c r="F14" s="228"/>
      <c r="G14" s="229"/>
      <c r="H14" s="228"/>
      <c r="I14" s="229"/>
      <c r="J14" s="228"/>
      <c r="K14" s="229"/>
      <c r="L14" s="228"/>
    </row>
    <row r="15" spans="1:12" s="119" customFormat="1" ht="16.5" customHeight="1" x14ac:dyDescent="0.25">
      <c r="A15" s="123"/>
      <c r="B15" s="26"/>
      <c r="C15" s="228"/>
      <c r="D15" s="228"/>
      <c r="E15" s="140">
        <f t="shared" si="1"/>
        <v>0</v>
      </c>
      <c r="F15" s="228"/>
      <c r="G15" s="229"/>
      <c r="H15" s="228"/>
      <c r="I15" s="229"/>
      <c r="J15" s="228"/>
      <c r="K15" s="229"/>
      <c r="L15" s="228"/>
    </row>
    <row r="16" spans="1:12" s="119" customFormat="1" ht="16.5" customHeight="1" x14ac:dyDescent="0.25">
      <c r="A16" s="123"/>
      <c r="B16" s="26"/>
      <c r="C16" s="228"/>
      <c r="D16" s="228"/>
      <c r="E16" s="140">
        <f t="shared" si="1"/>
        <v>0</v>
      </c>
      <c r="F16" s="228"/>
      <c r="G16" s="229"/>
      <c r="H16" s="228"/>
      <c r="I16" s="229"/>
      <c r="J16" s="228"/>
      <c r="K16" s="229"/>
      <c r="L16" s="228"/>
    </row>
    <row r="17" spans="1:15" s="119" customFormat="1" ht="16.5" customHeight="1" x14ac:dyDescent="0.25">
      <c r="A17" s="123"/>
      <c r="B17" s="26"/>
      <c r="C17" s="228"/>
      <c r="D17" s="228"/>
      <c r="E17" s="140">
        <f t="shared" si="1"/>
        <v>0</v>
      </c>
      <c r="F17" s="228"/>
      <c r="G17" s="229"/>
      <c r="H17" s="228"/>
      <c r="I17" s="229"/>
      <c r="J17" s="228"/>
      <c r="K17" s="229"/>
      <c r="L17" s="228"/>
    </row>
    <row r="18" spans="1:15" s="119" customFormat="1" ht="16.5" customHeight="1" x14ac:dyDescent="0.25">
      <c r="A18" s="123"/>
      <c r="B18" s="26"/>
      <c r="C18" s="228"/>
      <c r="D18" s="228"/>
      <c r="E18" s="140">
        <f t="shared" si="1"/>
        <v>0</v>
      </c>
      <c r="F18" s="228"/>
      <c r="G18" s="229"/>
      <c r="H18" s="228"/>
      <c r="I18" s="229"/>
      <c r="J18" s="228"/>
      <c r="K18" s="229"/>
      <c r="L18" s="228"/>
    </row>
    <row r="19" spans="1:15" s="119" customFormat="1" ht="16.5" customHeight="1" x14ac:dyDescent="0.25">
      <c r="A19" s="123"/>
      <c r="B19" s="26"/>
      <c r="C19" s="228"/>
      <c r="D19" s="228"/>
      <c r="E19" s="140">
        <f t="shared" si="1"/>
        <v>0</v>
      </c>
      <c r="F19" s="228"/>
      <c r="G19" s="229"/>
      <c r="H19" s="228"/>
      <c r="I19" s="229"/>
      <c r="J19" s="228"/>
      <c r="K19" s="229"/>
      <c r="L19" s="228"/>
    </row>
    <row r="20" spans="1:15" s="119" customFormat="1" ht="16.5" customHeight="1" x14ac:dyDescent="0.25">
      <c r="A20" s="123"/>
      <c r="B20" s="26"/>
      <c r="C20" s="228"/>
      <c r="D20" s="228"/>
      <c r="E20" s="140">
        <f t="shared" si="1"/>
        <v>0</v>
      </c>
      <c r="F20" s="228"/>
      <c r="G20" s="229"/>
      <c r="H20" s="228"/>
      <c r="I20" s="229"/>
      <c r="J20" s="228"/>
      <c r="K20" s="229"/>
      <c r="L20" s="228"/>
    </row>
    <row r="21" spans="1:15" s="119" customFormat="1" ht="16.5" customHeight="1" x14ac:dyDescent="0.25">
      <c r="A21" s="123"/>
      <c r="B21" s="26"/>
      <c r="C21" s="228"/>
      <c r="D21" s="228"/>
      <c r="E21" s="140">
        <f t="shared" si="1"/>
        <v>0</v>
      </c>
      <c r="F21" s="228"/>
      <c r="G21" s="229"/>
      <c r="H21" s="228"/>
      <c r="I21" s="229"/>
      <c r="J21" s="228"/>
      <c r="K21" s="229"/>
      <c r="L21" s="228"/>
    </row>
    <row r="22" spans="1:15" s="119" customFormat="1" ht="16.5" customHeight="1" x14ac:dyDescent="0.25">
      <c r="A22" s="123"/>
      <c r="B22" s="26"/>
      <c r="C22" s="228"/>
      <c r="D22" s="228"/>
      <c r="E22" s="140">
        <f t="shared" si="1"/>
        <v>0</v>
      </c>
      <c r="F22" s="228"/>
      <c r="G22" s="229"/>
      <c r="H22" s="228"/>
      <c r="I22" s="229"/>
      <c r="J22" s="228"/>
      <c r="K22" s="229"/>
      <c r="L22" s="228"/>
    </row>
    <row r="23" spans="1:15" s="119" customFormat="1" ht="16.5" customHeight="1" x14ac:dyDescent="0.25">
      <c r="A23" s="123"/>
      <c r="B23" s="26"/>
      <c r="C23" s="228"/>
      <c r="D23" s="228"/>
      <c r="E23" s="140">
        <f t="shared" si="1"/>
        <v>0</v>
      </c>
      <c r="F23" s="228"/>
      <c r="G23" s="229"/>
      <c r="H23" s="228"/>
      <c r="I23" s="229"/>
      <c r="J23" s="228"/>
      <c r="K23" s="229"/>
      <c r="L23" s="228"/>
    </row>
    <row r="24" spans="1:15" s="119" customFormat="1" ht="16.5" customHeight="1" x14ac:dyDescent="0.25">
      <c r="A24" s="123"/>
      <c r="B24" s="26"/>
      <c r="C24" s="228"/>
      <c r="D24" s="228"/>
      <c r="E24" s="254">
        <f t="shared" si="1"/>
        <v>0</v>
      </c>
      <c r="F24" s="228"/>
      <c r="G24" s="229"/>
      <c r="H24" s="228"/>
      <c r="I24" s="229"/>
      <c r="J24" s="228"/>
      <c r="K24" s="229"/>
      <c r="L24" s="228"/>
    </row>
    <row r="25" spans="1:15" s="119" customFormat="1" ht="16.5" customHeight="1" x14ac:dyDescent="0.25">
      <c r="A25" s="123"/>
      <c r="B25" s="26"/>
      <c r="C25" s="228"/>
      <c r="D25" s="253"/>
      <c r="E25" s="140">
        <f t="shared" si="1"/>
        <v>0</v>
      </c>
      <c r="F25" s="300"/>
      <c r="G25" s="229"/>
      <c r="H25" s="228"/>
      <c r="I25" s="229"/>
      <c r="J25" s="228"/>
      <c r="K25" s="229"/>
      <c r="L25" s="228"/>
    </row>
    <row r="26" spans="1:15" s="119" customFormat="1" ht="16.5" customHeight="1" x14ac:dyDescent="0.25">
      <c r="A26" s="123"/>
      <c r="B26" s="26"/>
      <c r="C26" s="228"/>
      <c r="D26" s="228"/>
      <c r="E26" s="255">
        <f t="shared" si="1"/>
        <v>0</v>
      </c>
      <c r="F26" s="228"/>
      <c r="G26" s="229"/>
      <c r="H26" s="228"/>
      <c r="I26" s="229"/>
      <c r="J26" s="228"/>
      <c r="K26" s="229"/>
      <c r="L26" s="228"/>
    </row>
    <row r="27" spans="1:15" s="119" customFormat="1" ht="15.75" customHeight="1" thickBot="1" x14ac:dyDescent="0.3">
      <c r="A27" s="211"/>
      <c r="B27" s="76"/>
      <c r="C27" s="78"/>
      <c r="D27" s="78"/>
      <c r="E27" s="75"/>
      <c r="F27" s="78"/>
      <c r="G27" s="78"/>
      <c r="H27" s="78"/>
      <c r="I27" s="78"/>
      <c r="J27" s="78"/>
      <c r="K27" s="78"/>
      <c r="L27" s="78"/>
    </row>
    <row r="28" spans="1:15" s="119" customFormat="1" ht="15.75" customHeight="1" x14ac:dyDescent="0.25">
      <c r="A28" s="261" t="s">
        <v>159</v>
      </c>
      <c r="B28" s="244"/>
      <c r="C28" s="245"/>
      <c r="D28" s="245"/>
      <c r="E28" s="246"/>
      <c r="F28" s="245"/>
      <c r="G28" s="245"/>
      <c r="H28" s="245"/>
      <c r="I28" s="245"/>
      <c r="J28" s="104"/>
      <c r="K28" s="104"/>
      <c r="L28" s="104"/>
      <c r="M28" s="60"/>
      <c r="N28" s="60"/>
      <c r="O28" s="61"/>
    </row>
    <row r="29" spans="1:15" s="119" customFormat="1" ht="15.75" customHeight="1" x14ac:dyDescent="0.25">
      <c r="A29" s="256" t="s">
        <v>110</v>
      </c>
      <c r="B29" s="247"/>
      <c r="C29" s="248"/>
      <c r="D29" s="248"/>
      <c r="E29" s="249"/>
      <c r="F29" s="248"/>
      <c r="G29" s="248"/>
      <c r="H29" s="248"/>
      <c r="I29" s="248"/>
      <c r="J29" s="106"/>
      <c r="K29" s="106"/>
      <c r="L29" s="106"/>
      <c r="M29" s="44"/>
      <c r="N29" s="44"/>
      <c r="O29" s="63"/>
    </row>
    <row r="30" spans="1:15" s="119" customFormat="1" ht="15.75" customHeight="1" x14ac:dyDescent="0.25">
      <c r="A30" s="256" t="s">
        <v>120</v>
      </c>
      <c r="B30" s="247"/>
      <c r="C30" s="248"/>
      <c r="D30" s="248"/>
      <c r="E30" s="249"/>
      <c r="F30" s="248"/>
      <c r="G30" s="248"/>
      <c r="H30" s="248"/>
      <c r="I30" s="248"/>
      <c r="J30" s="106"/>
      <c r="K30" s="106"/>
      <c r="L30" s="106"/>
      <c r="M30" s="44"/>
      <c r="N30" s="44"/>
      <c r="O30" s="63"/>
    </row>
    <row r="31" spans="1:15" s="119" customFormat="1" ht="15.75" customHeight="1" x14ac:dyDescent="0.25">
      <c r="A31" s="256" t="s">
        <v>107</v>
      </c>
      <c r="B31" s="247"/>
      <c r="C31" s="248"/>
      <c r="D31" s="248"/>
      <c r="E31" s="249"/>
      <c r="F31" s="248"/>
      <c r="G31" s="248"/>
      <c r="H31" s="248"/>
      <c r="I31" s="248"/>
      <c r="J31" s="106"/>
      <c r="K31" s="106"/>
      <c r="L31" s="106"/>
      <c r="M31" s="44"/>
      <c r="N31" s="44"/>
      <c r="O31" s="63"/>
    </row>
    <row r="32" spans="1:15" s="119" customFormat="1" ht="15.75" customHeight="1" x14ac:dyDescent="0.25">
      <c r="A32" s="256"/>
      <c r="B32" s="247"/>
      <c r="C32" s="248"/>
      <c r="D32" s="248"/>
      <c r="E32" s="249"/>
      <c r="F32" s="248"/>
      <c r="G32" s="248"/>
      <c r="H32" s="248"/>
      <c r="I32" s="248"/>
      <c r="J32" s="106"/>
      <c r="K32" s="106"/>
      <c r="L32" s="106"/>
      <c r="M32" s="44"/>
      <c r="N32" s="44"/>
      <c r="O32" s="63"/>
    </row>
    <row r="33" spans="1:15" s="119" customFormat="1" ht="15.75" customHeight="1" x14ac:dyDescent="0.25">
      <c r="A33" s="260" t="s">
        <v>160</v>
      </c>
      <c r="B33" s="172"/>
      <c r="C33" s="173"/>
      <c r="D33" s="173"/>
      <c r="E33" s="163"/>
      <c r="F33" s="173"/>
      <c r="G33" s="173"/>
      <c r="H33" s="248"/>
      <c r="I33" s="248"/>
      <c r="J33" s="106"/>
      <c r="K33" s="106"/>
      <c r="L33" s="106"/>
      <c r="M33" s="44"/>
      <c r="N33" s="44"/>
      <c r="O33" s="63"/>
    </row>
    <row r="34" spans="1:15" s="119" customFormat="1" ht="15.75" customHeight="1" x14ac:dyDescent="0.25">
      <c r="A34" s="212" t="s">
        <v>105</v>
      </c>
      <c r="B34" s="172"/>
      <c r="C34" s="173"/>
      <c r="D34" s="173"/>
      <c r="E34" s="163"/>
      <c r="F34" s="173"/>
      <c r="G34" s="173"/>
      <c r="H34" s="248"/>
      <c r="I34" s="248"/>
      <c r="J34" s="106"/>
      <c r="K34" s="106"/>
      <c r="L34" s="106"/>
      <c r="M34" s="44"/>
      <c r="N34" s="44"/>
      <c r="O34" s="63"/>
    </row>
    <row r="35" spans="1:15" s="119" customFormat="1" ht="15.75" customHeight="1" x14ac:dyDescent="0.25">
      <c r="A35" s="212" t="s">
        <v>106</v>
      </c>
      <c r="B35" s="172"/>
      <c r="C35" s="173"/>
      <c r="D35" s="173"/>
      <c r="E35" s="163"/>
      <c r="F35" s="173"/>
      <c r="G35" s="173"/>
      <c r="H35" s="248"/>
      <c r="I35" s="248"/>
      <c r="J35" s="106"/>
      <c r="K35" s="106"/>
      <c r="L35" s="106"/>
      <c r="M35" s="44"/>
      <c r="N35" s="44"/>
      <c r="O35" s="63"/>
    </row>
    <row r="36" spans="1:15" s="119" customFormat="1" ht="15.75" customHeight="1" x14ac:dyDescent="0.25">
      <c r="A36" s="235" t="s">
        <v>161</v>
      </c>
      <c r="B36" s="175"/>
      <c r="C36" s="175"/>
      <c r="D36" s="175"/>
      <c r="E36" s="175"/>
      <c r="F36" s="175"/>
      <c r="G36" s="173"/>
      <c r="H36" s="248"/>
      <c r="I36" s="248"/>
      <c r="J36" s="106"/>
      <c r="K36" s="106"/>
      <c r="L36" s="106"/>
      <c r="M36" s="44"/>
      <c r="N36" s="44"/>
      <c r="O36" s="63"/>
    </row>
    <row r="37" spans="1:15" s="119" customFormat="1" ht="15.75" customHeight="1" x14ac:dyDescent="0.25">
      <c r="A37" s="235"/>
      <c r="B37" s="175"/>
      <c r="C37" s="175"/>
      <c r="D37" s="175"/>
      <c r="E37" s="175"/>
      <c r="F37" s="175"/>
      <c r="G37" s="173"/>
      <c r="H37" s="248"/>
      <c r="I37" s="248"/>
      <c r="J37" s="106"/>
      <c r="K37" s="106"/>
      <c r="L37" s="106"/>
      <c r="M37" s="44"/>
      <c r="N37" s="44"/>
      <c r="O37" s="63"/>
    </row>
    <row r="38" spans="1:15" s="119" customFormat="1" x14ac:dyDescent="0.25">
      <c r="A38" s="268" t="s">
        <v>183</v>
      </c>
      <c r="B38" s="251"/>
      <c r="C38" s="251"/>
      <c r="D38" s="251"/>
      <c r="E38" s="251"/>
      <c r="F38" s="251"/>
      <c r="G38" s="251"/>
      <c r="H38" s="251"/>
      <c r="I38" s="251"/>
      <c r="J38" s="251"/>
      <c r="K38" s="44"/>
      <c r="L38" s="44"/>
      <c r="M38" s="44"/>
      <c r="N38" s="44"/>
      <c r="O38" s="63"/>
    </row>
    <row r="39" spans="1:15" s="119" customFormat="1" x14ac:dyDescent="0.25">
      <c r="A39" s="263" t="s">
        <v>181</v>
      </c>
      <c r="B39" s="251"/>
      <c r="C39" s="251"/>
      <c r="D39" s="251"/>
      <c r="E39" s="251"/>
      <c r="F39" s="251"/>
      <c r="G39" s="251"/>
      <c r="H39" s="251"/>
      <c r="I39" s="251"/>
      <c r="J39" s="251"/>
      <c r="K39" s="44"/>
      <c r="L39" s="44"/>
      <c r="M39" s="44"/>
      <c r="N39" s="44"/>
      <c r="O39" s="63"/>
    </row>
    <row r="40" spans="1:15" s="119" customFormat="1" x14ac:dyDescent="0.25">
      <c r="A40" s="263" t="s">
        <v>198</v>
      </c>
      <c r="B40" s="251"/>
      <c r="C40" s="251"/>
      <c r="D40" s="251"/>
      <c r="E40" s="251"/>
      <c r="F40" s="251"/>
      <c r="G40" s="251"/>
      <c r="H40" s="251"/>
      <c r="I40" s="251"/>
      <c r="J40" s="251"/>
      <c r="K40" s="44"/>
      <c r="L40" s="44"/>
      <c r="M40" s="44"/>
      <c r="N40" s="44"/>
      <c r="O40" s="63"/>
    </row>
    <row r="41" spans="1:15" s="119" customFormat="1" x14ac:dyDescent="0.25">
      <c r="A41" s="263" t="s">
        <v>182</v>
      </c>
      <c r="B41" s="251"/>
      <c r="C41" s="251"/>
      <c r="D41" s="251"/>
      <c r="E41" s="251"/>
      <c r="F41" s="251"/>
      <c r="G41" s="251"/>
      <c r="H41" s="251"/>
      <c r="I41" s="251"/>
      <c r="J41" s="251"/>
      <c r="K41" s="44"/>
      <c r="L41" s="44"/>
      <c r="M41" s="44"/>
      <c r="N41" s="44"/>
      <c r="O41" s="63"/>
    </row>
    <row r="42" spans="1:15" s="119" customFormat="1" x14ac:dyDescent="0.25">
      <c r="A42" s="263" t="s">
        <v>199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44"/>
      <c r="L42" s="44"/>
      <c r="M42" s="44"/>
      <c r="N42" s="44"/>
      <c r="O42" s="63"/>
    </row>
    <row r="43" spans="1:15" s="119" customFormat="1" x14ac:dyDescent="0.25">
      <c r="A43" s="263" t="s">
        <v>184</v>
      </c>
      <c r="B43" s="251"/>
      <c r="C43" s="251"/>
      <c r="D43" s="251"/>
      <c r="E43" s="251"/>
      <c r="F43" s="251"/>
      <c r="G43" s="251"/>
      <c r="H43" s="251"/>
      <c r="I43" s="251"/>
      <c r="J43" s="251"/>
      <c r="K43" s="44"/>
      <c r="L43" s="44"/>
      <c r="M43" s="44"/>
      <c r="N43" s="44"/>
      <c r="O43" s="63"/>
    </row>
    <row r="44" spans="1:15" s="119" customFormat="1" x14ac:dyDescent="0.25">
      <c r="A44" s="162" t="s">
        <v>195</v>
      </c>
      <c r="B44" s="251"/>
      <c r="C44" s="251"/>
      <c r="D44" s="251"/>
      <c r="E44" s="251"/>
      <c r="F44" s="251"/>
      <c r="G44" s="251"/>
      <c r="H44" s="251"/>
      <c r="I44" s="251"/>
      <c r="J44" s="251"/>
      <c r="K44" s="44"/>
      <c r="L44" s="44"/>
      <c r="M44" s="44"/>
      <c r="N44" s="44"/>
      <c r="O44" s="63"/>
    </row>
    <row r="45" spans="1:15" s="119" customFormat="1" ht="15.75" customHeight="1" x14ac:dyDescent="0.25">
      <c r="A45" s="256"/>
      <c r="B45" s="247"/>
      <c r="C45" s="248"/>
      <c r="D45" s="248"/>
      <c r="E45" s="249"/>
      <c r="F45" s="248"/>
      <c r="G45" s="248"/>
      <c r="H45" s="248"/>
      <c r="I45" s="248"/>
      <c r="J45" s="106"/>
      <c r="K45" s="106"/>
      <c r="L45" s="106"/>
      <c r="M45" s="44"/>
      <c r="N45" s="44"/>
      <c r="O45" s="63"/>
    </row>
    <row r="46" spans="1:15" s="119" customFormat="1" ht="15.75" customHeight="1" x14ac:dyDescent="0.25">
      <c r="A46" s="250" t="s">
        <v>100</v>
      </c>
      <c r="B46" s="238"/>
      <c r="C46" s="239"/>
      <c r="D46" s="239"/>
      <c r="E46" s="240"/>
      <c r="F46" s="239"/>
      <c r="G46" s="239"/>
      <c r="H46" s="239"/>
      <c r="I46" s="239"/>
      <c r="J46" s="239"/>
      <c r="K46" s="239"/>
      <c r="L46" s="239"/>
      <c r="M46" s="240"/>
      <c r="N46" s="44"/>
      <c r="O46" s="63"/>
    </row>
    <row r="47" spans="1:15" s="119" customFormat="1" ht="15.75" customHeight="1" x14ac:dyDescent="0.25">
      <c r="A47" s="237" t="s">
        <v>155</v>
      </c>
      <c r="B47" s="238"/>
      <c r="C47" s="239"/>
      <c r="D47" s="239"/>
      <c r="E47" s="240"/>
      <c r="F47" s="239"/>
      <c r="G47" s="239"/>
      <c r="H47" s="239"/>
      <c r="I47" s="239"/>
      <c r="J47" s="239"/>
      <c r="K47" s="239"/>
      <c r="L47" s="239"/>
      <c r="M47" s="240"/>
      <c r="N47" s="44"/>
      <c r="O47" s="63"/>
    </row>
    <row r="48" spans="1:15" s="119" customFormat="1" ht="15.75" customHeight="1" x14ac:dyDescent="0.25">
      <c r="A48" s="237" t="s">
        <v>167</v>
      </c>
      <c r="B48" s="238"/>
      <c r="C48" s="239"/>
      <c r="D48" s="239"/>
      <c r="E48" s="240"/>
      <c r="F48" s="239"/>
      <c r="G48" s="239"/>
      <c r="H48" s="259"/>
      <c r="I48" s="239"/>
      <c r="J48" s="239"/>
      <c r="K48" s="239"/>
      <c r="L48" s="239"/>
      <c r="M48" s="240"/>
      <c r="N48" s="44"/>
      <c r="O48" s="63"/>
    </row>
    <row r="49" spans="1:15" s="119" customFormat="1" ht="15.75" customHeight="1" x14ac:dyDescent="0.25">
      <c r="A49" s="237" t="s">
        <v>156</v>
      </c>
      <c r="B49" s="238"/>
      <c r="C49" s="239"/>
      <c r="D49" s="239"/>
      <c r="E49" s="240"/>
      <c r="F49" s="239"/>
      <c r="G49" s="239"/>
      <c r="H49" s="239"/>
      <c r="I49" s="239"/>
      <c r="J49" s="239"/>
      <c r="K49" s="239"/>
      <c r="L49" s="239"/>
      <c r="M49" s="240"/>
      <c r="N49" s="44"/>
      <c r="O49" s="63"/>
    </row>
    <row r="50" spans="1:15" s="119" customFormat="1" ht="15.75" customHeight="1" x14ac:dyDescent="0.25">
      <c r="A50" s="237" t="s">
        <v>157</v>
      </c>
      <c r="B50" s="238"/>
      <c r="C50" s="239"/>
      <c r="D50" s="239"/>
      <c r="E50" s="240"/>
      <c r="F50" s="239"/>
      <c r="G50" s="239"/>
      <c r="H50" s="239"/>
      <c r="I50" s="239"/>
      <c r="J50" s="239"/>
      <c r="K50" s="239"/>
      <c r="L50" s="239"/>
      <c r="M50" s="240"/>
      <c r="N50" s="44"/>
      <c r="O50" s="63"/>
    </row>
    <row r="51" spans="1:15" s="119" customFormat="1" ht="15.75" customHeight="1" x14ac:dyDescent="0.25">
      <c r="A51" s="213"/>
      <c r="B51" s="105"/>
      <c r="C51" s="106"/>
      <c r="D51" s="106"/>
      <c r="E51" s="77"/>
      <c r="F51" s="106"/>
      <c r="G51" s="106"/>
      <c r="H51" s="106"/>
      <c r="I51" s="106"/>
      <c r="J51" s="106"/>
      <c r="K51" s="106"/>
      <c r="L51" s="106"/>
      <c r="M51" s="44"/>
      <c r="N51" s="44"/>
      <c r="O51" s="63"/>
    </row>
    <row r="52" spans="1:15" s="119" customFormat="1" ht="15.75" customHeight="1" x14ac:dyDescent="0.25">
      <c r="A52" s="250" t="s">
        <v>158</v>
      </c>
      <c r="B52" s="105"/>
      <c r="C52" s="106"/>
      <c r="D52" s="106"/>
      <c r="E52" s="77"/>
      <c r="F52" s="106"/>
      <c r="G52" s="106"/>
      <c r="H52" s="106"/>
      <c r="I52" s="106"/>
      <c r="J52" s="106"/>
      <c r="K52" s="106"/>
      <c r="L52" s="106"/>
      <c r="M52" s="44"/>
      <c r="N52" s="44"/>
      <c r="O52" s="63"/>
    </row>
    <row r="53" spans="1:15" s="56" customFormat="1" x14ac:dyDescent="0.25">
      <c r="A53" s="214" t="s">
        <v>166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251"/>
      <c r="N53" s="163"/>
      <c r="O53" s="70"/>
    </row>
    <row r="54" spans="1:15" s="19" customFormat="1" x14ac:dyDescent="0.25">
      <c r="A54" s="214" t="s">
        <v>162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251"/>
      <c r="N54" s="163"/>
      <c r="O54" s="70"/>
    </row>
    <row r="55" spans="1:15" s="19" customFormat="1" x14ac:dyDescent="0.25">
      <c r="A55" s="214" t="s">
        <v>163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251"/>
      <c r="N55" s="163"/>
      <c r="O55" s="70"/>
    </row>
    <row r="56" spans="1:15" s="56" customFormat="1" x14ac:dyDescent="0.25">
      <c r="A56" s="258" t="s">
        <v>38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163"/>
      <c r="O56" s="70"/>
    </row>
    <row r="57" spans="1:15" s="56" customFormat="1" x14ac:dyDescent="0.25">
      <c r="A57" s="215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63"/>
    </row>
    <row r="58" spans="1:15" ht="15.75" x14ac:dyDescent="0.25">
      <c r="A58" s="250" t="s">
        <v>147</v>
      </c>
      <c r="B58" s="234"/>
      <c r="C58" s="234"/>
      <c r="D58" s="234"/>
      <c r="E58" s="234"/>
      <c r="F58" s="234"/>
      <c r="G58" s="44"/>
      <c r="H58" s="44"/>
      <c r="I58" s="44"/>
      <c r="J58" s="44"/>
      <c r="K58" s="44"/>
      <c r="L58" s="44"/>
      <c r="M58" s="44"/>
      <c r="N58" s="44"/>
      <c r="O58" s="63"/>
    </row>
    <row r="59" spans="1:15" x14ac:dyDescent="0.25">
      <c r="A59" s="215" t="s">
        <v>145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x14ac:dyDescent="0.25">
      <c r="A60" s="215" t="s">
        <v>164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63"/>
    </row>
    <row r="61" spans="1:15" ht="15.75" thickBot="1" x14ac:dyDescent="0.3">
      <c r="A61" s="216" t="s">
        <v>165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6"/>
    </row>
  </sheetData>
  <mergeCells count="1">
    <mergeCell ref="C5:D5"/>
  </mergeCells>
  <conditionalFormatting sqref="C10:D27 L7:L8 F10:J27 K10:K26 L10:L27 F7:F8 J7:J8 I7:L7">
    <cfRule type="expression" dxfId="1397" priority="210">
      <formula>NOT(ISBLANK($B7))</formula>
    </cfRule>
  </conditionalFormatting>
  <conditionalFormatting sqref="C10:C27">
    <cfRule type="expression" dxfId="1396" priority="208">
      <formula>ISTEXT($C10)</formula>
    </cfRule>
    <cfRule type="expression" dxfId="1395" priority="209">
      <formula>NOT(ISBLANK($C10))</formula>
    </cfRule>
  </conditionalFormatting>
  <conditionalFormatting sqref="D10:D27">
    <cfRule type="expression" dxfId="1394" priority="206">
      <formula>ISTEXT($D10)</formula>
    </cfRule>
    <cfRule type="expression" dxfId="1393" priority="207">
      <formula>NOT(ISBLANK($D10))</formula>
    </cfRule>
  </conditionalFormatting>
  <conditionalFormatting sqref="F10:F27">
    <cfRule type="expression" dxfId="1392" priority="202">
      <formula>ISTEXT($F10)</formula>
    </cfRule>
    <cfRule type="expression" dxfId="1391" priority="203">
      <formula>NOT(ISBLANK($F10))</formula>
    </cfRule>
  </conditionalFormatting>
  <conditionalFormatting sqref="G10:G27">
    <cfRule type="expression" dxfId="1390" priority="200">
      <formula>ISTEXT($G10)</formula>
    </cfRule>
    <cfRule type="expression" dxfId="1389" priority="201">
      <formula>NOT(ISBLANK($G10))</formula>
    </cfRule>
  </conditionalFormatting>
  <conditionalFormatting sqref="H10:H27">
    <cfRule type="expression" dxfId="1388" priority="198">
      <formula>ISTEXT($H10)</formula>
    </cfRule>
    <cfRule type="expression" dxfId="1387" priority="199">
      <formula>NOT(ISBLANK($H10))</formula>
    </cfRule>
  </conditionalFormatting>
  <conditionalFormatting sqref="I10:I27">
    <cfRule type="expression" dxfId="1386" priority="196">
      <formula>ISTEXT($I10)</formula>
    </cfRule>
    <cfRule type="expression" dxfId="1385" priority="197">
      <formula>NOT(ISBLANK($I10))</formula>
    </cfRule>
  </conditionalFormatting>
  <conditionalFormatting sqref="J10:J27">
    <cfRule type="expression" dxfId="1384" priority="192">
      <formula>ISTEXT($J10)</formula>
    </cfRule>
    <cfRule type="expression" dxfId="1383" priority="193">
      <formula>NOT(ISBLANK($J10))</formula>
    </cfRule>
  </conditionalFormatting>
  <conditionalFormatting sqref="L27">
    <cfRule type="expression" dxfId="1382" priority="190">
      <formula>ISTEXT(#REF!)</formula>
    </cfRule>
    <cfRule type="expression" dxfId="1381" priority="191">
      <formula>NOT(ISBLANK(#REF!))</formula>
    </cfRule>
  </conditionalFormatting>
  <conditionalFormatting sqref="K27">
    <cfRule type="expression" dxfId="1380" priority="177">
      <formula>NOT(ISBLANK($B27))</formula>
    </cfRule>
  </conditionalFormatting>
  <conditionalFormatting sqref="K27">
    <cfRule type="expression" dxfId="1379" priority="211">
      <formula>ISTEXT(#REF!)</formula>
    </cfRule>
    <cfRule type="expression" dxfId="1378" priority="212">
      <formula>NOT(ISBLANK(#REF!))</formula>
    </cfRule>
  </conditionalFormatting>
  <conditionalFormatting sqref="F8">
    <cfRule type="expression" dxfId="1372" priority="168">
      <formula>ISTEXT($F8)</formula>
    </cfRule>
    <cfRule type="expression" dxfId="1371" priority="169">
      <formula>NOT(ISBLANK($F8))</formula>
    </cfRule>
  </conditionalFormatting>
  <conditionalFormatting sqref="J8">
    <cfRule type="expression" dxfId="1364" priority="158">
      <formula>ISTEXT($J8)</formula>
    </cfRule>
    <cfRule type="expression" dxfId="1363" priority="159">
      <formula>NOT(ISBLANK($J8))</formula>
    </cfRule>
  </conditionalFormatting>
  <conditionalFormatting sqref="C7:D7">
    <cfRule type="expression" dxfId="1362" priority="113">
      <formula>NOT(ISBLANK($B7))</formula>
    </cfRule>
  </conditionalFormatting>
  <conditionalFormatting sqref="K7:L7 K10:L26 L7:L8">
    <cfRule type="expression" dxfId="1361" priority="151">
      <formula>ISTEXT(K7)</formula>
    </cfRule>
    <cfRule type="expression" dxfId="1360" priority="152">
      <formula>NOT(ISBLANK(K7))</formula>
    </cfRule>
  </conditionalFormatting>
  <conditionalFormatting sqref="C7">
    <cfRule type="expression" dxfId="1359" priority="111">
      <formula>ISTEXT($C7)</formula>
    </cfRule>
    <cfRule type="expression" dxfId="1358" priority="112">
      <formula>NOT(ISBLANK($C7))</formula>
    </cfRule>
  </conditionalFormatting>
  <conditionalFormatting sqref="D7">
    <cfRule type="expression" dxfId="1357" priority="109">
      <formula>ISTEXT($D7)</formula>
    </cfRule>
    <cfRule type="expression" dxfId="1356" priority="110">
      <formula>NOT(ISBLANK($D7))</formula>
    </cfRule>
  </conditionalFormatting>
  <conditionalFormatting sqref="F7">
    <cfRule type="expression" dxfId="1353" priority="98">
      <formula>ISTEXT($F7)</formula>
    </cfRule>
    <cfRule type="expression" dxfId="1352" priority="99">
      <formula>NOT(ISBLANK($F7))</formula>
    </cfRule>
  </conditionalFormatting>
  <conditionalFormatting sqref="I7">
    <cfRule type="expression" dxfId="1347" priority="92">
      <formula>ISTEXT($I7)</formula>
    </cfRule>
    <cfRule type="expression" dxfId="1346" priority="93">
      <formula>NOT(ISBLANK($I7))</formula>
    </cfRule>
  </conditionalFormatting>
  <conditionalFormatting sqref="J7">
    <cfRule type="expression" dxfId="1345" priority="88">
      <formula>ISTEXT($J7)</formula>
    </cfRule>
    <cfRule type="expression" dxfId="1344" priority="89">
      <formula>NOT(ISBLANK($J7))</formula>
    </cfRule>
  </conditionalFormatting>
  <conditionalFormatting sqref="E10:E26 E7:E8">
    <cfRule type="expression" dxfId="1341" priority="974">
      <formula>OR(ISBLANK($F7),AND(ISBLANK($G7),ISBLANK($H7)))</formula>
    </cfRule>
  </conditionalFormatting>
  <conditionalFormatting sqref="F9:L9">
    <cfRule type="expression" dxfId="78" priority="61">
      <formula>NOT(ISBLANK($B9))</formula>
    </cfRule>
  </conditionalFormatting>
  <conditionalFormatting sqref="H9 C9:D9">
    <cfRule type="expression" dxfId="77" priority="58">
      <formula>NOT(ISBLANK($B9))</formula>
    </cfRule>
  </conditionalFormatting>
  <conditionalFormatting sqref="K9:L9">
    <cfRule type="expression" dxfId="76" priority="59">
      <formula>ISTEXT(K9)</formula>
    </cfRule>
    <cfRule type="expression" dxfId="75" priority="60">
      <formula>NOT(ISBLANK(K9))</formula>
    </cfRule>
  </conditionalFormatting>
  <conditionalFormatting sqref="C9">
    <cfRule type="expression" dxfId="74" priority="56">
      <formula>ISTEXT($C9)</formula>
    </cfRule>
    <cfRule type="expression" dxfId="73" priority="57">
      <formula>NOT(ISBLANK($C9))</formula>
    </cfRule>
  </conditionalFormatting>
  <conditionalFormatting sqref="D9">
    <cfRule type="expression" dxfId="72" priority="54">
      <formula>ISTEXT($D9)</formula>
    </cfRule>
    <cfRule type="expression" dxfId="71" priority="55">
      <formula>NOT(ISBLANK($D9))</formula>
    </cfRule>
  </conditionalFormatting>
  <conditionalFormatting sqref="H9">
    <cfRule type="expression" dxfId="70" priority="52">
      <formula>ISTEXT($H9)</formula>
    </cfRule>
    <cfRule type="expression" dxfId="69" priority="53">
      <formula>NOT(ISBLANK($H9))</formula>
    </cfRule>
  </conditionalFormatting>
  <conditionalFormatting sqref="F9">
    <cfRule type="expression" dxfId="68" priority="50">
      <formula>ISTEXT($F9)</formula>
    </cfRule>
    <cfRule type="expression" dxfId="67" priority="51">
      <formula>NOT(ISBLANK($F9))</formula>
    </cfRule>
  </conditionalFormatting>
  <conditionalFormatting sqref="G9">
    <cfRule type="expression" dxfId="66" priority="48">
      <formula>ISTEXT($G9)</formula>
    </cfRule>
    <cfRule type="expression" dxfId="65" priority="49">
      <formula>NOT(ISBLANK($G9))</formula>
    </cfRule>
  </conditionalFormatting>
  <conditionalFormatting sqref="H9">
    <cfRule type="expression" dxfId="64" priority="46">
      <formula>ISTEXT($H9)</formula>
    </cfRule>
    <cfRule type="expression" dxfId="63" priority="47">
      <formula>NOT(ISBLANK($H9))</formula>
    </cfRule>
  </conditionalFormatting>
  <conditionalFormatting sqref="I9">
    <cfRule type="expression" dxfId="62" priority="44">
      <formula>ISTEXT($I9)</formula>
    </cfRule>
    <cfRule type="expression" dxfId="61" priority="45">
      <formula>NOT(ISBLANK($I9))</formula>
    </cfRule>
  </conditionalFormatting>
  <conditionalFormatting sqref="J9">
    <cfRule type="expression" dxfId="60" priority="42">
      <formula>ISTEXT($J9)</formula>
    </cfRule>
    <cfRule type="expression" dxfId="59" priority="43">
      <formula>NOT(ISBLANK($J9))</formula>
    </cfRule>
  </conditionalFormatting>
  <conditionalFormatting sqref="H9">
    <cfRule type="expression" dxfId="58" priority="40">
      <formula>ISTEXT($G9)</formula>
    </cfRule>
    <cfRule type="expression" dxfId="57" priority="41">
      <formula>NOT(ISBLANK($G9))</formula>
    </cfRule>
  </conditionalFormatting>
  <conditionalFormatting sqref="E9">
    <cfRule type="expression" dxfId="56" priority="62">
      <formula>OR(ISBLANK($F9),AND(ISBLANK($G9),ISBLANK($H9)))</formula>
    </cfRule>
  </conditionalFormatting>
  <conditionalFormatting sqref="F7">
    <cfRule type="expression" dxfId="55" priority="38">
      <formula>ISTEXT($F7)</formula>
    </cfRule>
    <cfRule type="expression" dxfId="54" priority="39">
      <formula>NOT(ISBLANK($F7))</formula>
    </cfRule>
  </conditionalFormatting>
  <conditionalFormatting sqref="J7">
    <cfRule type="expression" dxfId="53" priority="36">
      <formula>ISTEXT($J7)</formula>
    </cfRule>
    <cfRule type="expression" dxfId="52" priority="37">
      <formula>NOT(ISBLANK($J7))</formula>
    </cfRule>
  </conditionalFormatting>
  <conditionalFormatting sqref="F8:L8">
    <cfRule type="expression" dxfId="51" priority="34">
      <formula>NOT(ISBLANK($B8))</formula>
    </cfRule>
  </conditionalFormatting>
  <conditionalFormatting sqref="H8 C8:D8">
    <cfRule type="expression" dxfId="50" priority="31">
      <formula>NOT(ISBLANK($B8))</formula>
    </cfRule>
  </conditionalFormatting>
  <conditionalFormatting sqref="K8:L8">
    <cfRule type="expression" dxfId="49" priority="32">
      <formula>ISTEXT(K8)</formula>
    </cfRule>
    <cfRule type="expression" dxfId="48" priority="33">
      <formula>NOT(ISBLANK(K8))</formula>
    </cfRule>
  </conditionalFormatting>
  <conditionalFormatting sqref="C8">
    <cfRule type="expression" dxfId="47" priority="29">
      <formula>ISTEXT($C8)</formula>
    </cfRule>
    <cfRule type="expression" dxfId="46" priority="30">
      <formula>NOT(ISBLANK($C8))</formula>
    </cfRule>
  </conditionalFormatting>
  <conditionalFormatting sqref="D8">
    <cfRule type="expression" dxfId="45" priority="27">
      <formula>ISTEXT($D8)</formula>
    </cfRule>
    <cfRule type="expression" dxfId="44" priority="28">
      <formula>NOT(ISBLANK($D8))</formula>
    </cfRule>
  </conditionalFormatting>
  <conditionalFormatting sqref="H8">
    <cfRule type="expression" dxfId="43" priority="25">
      <formula>ISTEXT($H8)</formula>
    </cfRule>
    <cfRule type="expression" dxfId="42" priority="26">
      <formula>NOT(ISBLANK($H8))</formula>
    </cfRule>
  </conditionalFormatting>
  <conditionalFormatting sqref="F8">
    <cfRule type="expression" dxfId="41" priority="23">
      <formula>ISTEXT($F8)</formula>
    </cfRule>
    <cfRule type="expression" dxfId="40" priority="24">
      <formula>NOT(ISBLANK($F8))</formula>
    </cfRule>
  </conditionalFormatting>
  <conditionalFormatting sqref="G8">
    <cfRule type="expression" dxfId="39" priority="21">
      <formula>ISTEXT($G8)</formula>
    </cfRule>
    <cfRule type="expression" dxfId="38" priority="22">
      <formula>NOT(ISBLANK($G8))</formula>
    </cfRule>
  </conditionalFormatting>
  <conditionalFormatting sqref="H8">
    <cfRule type="expression" dxfId="37" priority="19">
      <formula>ISTEXT($H8)</formula>
    </cfRule>
    <cfRule type="expression" dxfId="36" priority="20">
      <formula>NOT(ISBLANK($H8))</formula>
    </cfRule>
  </conditionalFormatting>
  <conditionalFormatting sqref="I8">
    <cfRule type="expression" dxfId="35" priority="17">
      <formula>ISTEXT($I8)</formula>
    </cfRule>
    <cfRule type="expression" dxfId="34" priority="18">
      <formula>NOT(ISBLANK($I8))</formula>
    </cfRule>
  </conditionalFormatting>
  <conditionalFormatting sqref="J8">
    <cfRule type="expression" dxfId="33" priority="15">
      <formula>ISTEXT($J8)</formula>
    </cfRule>
    <cfRule type="expression" dxfId="32" priority="16">
      <formula>NOT(ISBLANK($J8))</formula>
    </cfRule>
  </conditionalFormatting>
  <conditionalFormatting sqref="H8">
    <cfRule type="expression" dxfId="31" priority="13">
      <formula>ISTEXT($G8)</formula>
    </cfRule>
    <cfRule type="expression" dxfId="30" priority="14">
      <formula>NOT(ISBLANK($G8))</formula>
    </cfRule>
  </conditionalFormatting>
  <conditionalFormatting sqref="E8">
    <cfRule type="expression" dxfId="29" priority="35">
      <formula>OR(ISBLANK($F8),AND(ISBLANK($G8),ISBLANK($H8)))</formula>
    </cfRule>
  </conditionalFormatting>
  <conditionalFormatting sqref="G7:H7">
    <cfRule type="expression" dxfId="23" priority="12">
      <formula>NOT(ISBLANK($B7))</formula>
    </cfRule>
  </conditionalFormatting>
  <conditionalFormatting sqref="H7">
    <cfRule type="expression" dxfId="21" priority="11">
      <formula>NOT(ISBLANK($B7))</formula>
    </cfRule>
  </conditionalFormatting>
  <conditionalFormatting sqref="H7">
    <cfRule type="expression" dxfId="19" priority="9">
      <formula>ISTEXT($H7)</formula>
    </cfRule>
    <cfRule type="expression" dxfId="18" priority="10">
      <formula>NOT(ISBLANK($H7))</formula>
    </cfRule>
  </conditionalFormatting>
  <conditionalFormatting sqref="G7">
    <cfRule type="expression" dxfId="15" priority="7">
      <formula>ISTEXT($G7)</formula>
    </cfRule>
    <cfRule type="expression" dxfId="14" priority="8">
      <formula>NOT(ISBLANK($G7))</formula>
    </cfRule>
  </conditionalFormatting>
  <conditionalFormatting sqref="H7">
    <cfRule type="expression" dxfId="11" priority="5">
      <formula>ISTEXT($H7)</formula>
    </cfRule>
    <cfRule type="expression" dxfId="10" priority="6">
      <formula>NOT(ISBLANK($H7))</formula>
    </cfRule>
  </conditionalFormatting>
  <conditionalFormatting sqref="H7">
    <cfRule type="expression" dxfId="7" priority="3">
      <formula>ISTEXT($G7)</formula>
    </cfRule>
    <cfRule type="expression" dxfId="6" priority="4">
      <formula>NOT(ISBLANK($G7))</formula>
    </cfRule>
  </conditionalFormatting>
  <conditionalFormatting sqref="H7">
    <cfRule type="expression" dxfId="3" priority="1">
      <formula>ISTEXT($G7)</formula>
    </cfRule>
    <cfRule type="expression" dxfId="2" priority="2">
      <formula>NOT(ISBLANK($G7))</formula>
    </cfRule>
  </conditionalFormatting>
  <pageMargins left="0.25" right="0.25" top="0.75" bottom="0.75" header="0.3" footer="0.3"/>
  <pageSetup scale="6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Read me</vt:lpstr>
      <vt:lpstr>Requirement Summary</vt:lpstr>
      <vt:lpstr>USD Inf Conc</vt:lpstr>
      <vt:lpstr>USD Inf Load</vt:lpstr>
      <vt:lpstr> Hayward Inf Conc</vt:lpstr>
      <vt:lpstr>Hayward Inf Load</vt:lpstr>
      <vt:lpstr>Oro-Loma Inf Conc</vt:lpstr>
      <vt:lpstr>Oro-Loma Inf Load</vt:lpstr>
      <vt:lpstr>San Leandro Inf Conc </vt:lpstr>
      <vt:lpstr>San Leandro Inf Load</vt:lpstr>
      <vt:lpstr>Eff Conc.</vt:lpstr>
      <vt:lpstr>Eff Loads</vt:lpstr>
      <vt:lpstr>USD Inf QAQC MLs</vt:lpstr>
      <vt:lpstr>Hayward Inf QAQC MLs</vt:lpstr>
      <vt:lpstr> Oro-Loma Inf QAQC MLs</vt:lpstr>
      <vt:lpstr> San Leandro 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2013-05-07T16:10:11Z</dcterms:modified>
</cp:coreProperties>
</file>